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1565" activeTab="0"/>
  </bookViews>
  <sheets>
    <sheet name="枠組足場（原紙）" sheetId="1" r:id="rId1"/>
    <sheet name="枠組足場（原紙） (2)" sheetId="2" state="hidden" r:id="rId2"/>
  </sheets>
  <definedNames>
    <definedName name="_xlnm.Print_Area" localSheetId="0">'枠組足場（原紙）'!$A$1:$AH$63</definedName>
    <definedName name="_xlnm.Print_Area" localSheetId="1">'枠組足場（原紙） (2)'!$A$1:$AH$56</definedName>
  </definedNames>
  <calcPr fullCalcOnLoad="1"/>
</workbook>
</file>

<file path=xl/sharedStrings.xml><?xml version="1.0" encoding="utf-8"?>
<sst xmlns="http://schemas.openxmlformats.org/spreadsheetml/2006/main" count="449" uniqueCount="327">
  <si>
    <t>項目</t>
  </si>
  <si>
    <t>品名</t>
  </si>
  <si>
    <t>重量</t>
  </si>
  <si>
    <t>数量</t>
  </si>
  <si>
    <t>搬入日</t>
  </si>
  <si>
    <t>補助布板　ＨＦ－５０５</t>
  </si>
  <si>
    <t>補助布板　ＨＦ－２０５</t>
  </si>
  <si>
    <t>高さ　１２００　の建枠に対応</t>
  </si>
  <si>
    <t>高さ　８００　の建枠に対応</t>
  </si>
  <si>
    <t>ベースジャッキ　Ａ－７５２　</t>
  </si>
  <si>
    <t>大引受ジャッキ　Ａ－７５２Ｈ</t>
  </si>
  <si>
    <t>単管　３．０　（ピン付き）　　　　　　　　　　　　　　　　</t>
  </si>
  <si>
    <t>６ｍ（緊張器付）</t>
  </si>
  <si>
    <t>垂直ネット</t>
  </si>
  <si>
    <t>時間</t>
  </si>
  <si>
    <t>合計重量</t>
  </si>
  <si>
    <t>８ｍ（緊張器付）</t>
  </si>
  <si>
    <t>１０ｍ（緊張器付）</t>
  </si>
  <si>
    <t>１２ｍ（緊張器付）</t>
  </si>
  <si>
    <t>１５ｍ（緊張器付）</t>
  </si>
  <si>
    <t>２０ｍ（緊張器付）</t>
  </si>
  <si>
    <t>ネットクランプ</t>
  </si>
  <si>
    <t>単管　１．０　（ピンなし）　　　　　　　　　　　　　　　　</t>
  </si>
  <si>
    <t>単管　１．５　（ピンなし）　　　　　　　　　　　　　　　　</t>
  </si>
  <si>
    <t>単管　３．５　（ピン付き）　　　　　　　　　　　　　　　</t>
  </si>
  <si>
    <t>単管　４．０　（ピン付き）　　　　　　　　　　　　　　　</t>
  </si>
  <si>
    <t>単管　４．５　（ピン付き）　　　　　　　　　　　　　　　</t>
  </si>
  <si>
    <t>単管　５．０　（ピン付き）　　　　　　　　　　　　　　　</t>
  </si>
  <si>
    <t>ｋｇ</t>
  </si>
  <si>
    <t>ロングベースジャッキ　Ａ－７５２L</t>
  </si>
  <si>
    <t>作業所名</t>
  </si>
  <si>
    <t>搬入ｹﾞｰﾄ</t>
  </si>
  <si>
    <t>下さん</t>
  </si>
  <si>
    <t>単管　６．０　（ピン付き）　　　　　　　　　　　　　　　</t>
  </si>
  <si>
    <t>仮設注文書(枠組足場）</t>
  </si>
  <si>
    <t>壁つなぎ</t>
  </si>
  <si>
    <t>建　　　枠</t>
  </si>
  <si>
    <t>布　　　板</t>
  </si>
  <si>
    <t>布板
補助</t>
  </si>
  <si>
    <t>手　　摺</t>
  </si>
  <si>
    <t>筋　違</t>
  </si>
  <si>
    <t>単　管</t>
  </si>
  <si>
    <t>小　物</t>
  </si>
  <si>
    <t>梁　　枠</t>
  </si>
  <si>
    <t>ブラケット</t>
  </si>
  <si>
    <t>水平ネット</t>
  </si>
  <si>
    <t>昇降設備</t>
  </si>
  <si>
    <t>アルミ足場板　ＡＬ－２</t>
  </si>
  <si>
    <t>アルミ足場板　ＡＬ－３</t>
  </si>
  <si>
    <t>アルミ足場板　ＡＬ－４</t>
  </si>
  <si>
    <t>荷受担当者</t>
  </si>
  <si>
    <t>発注者</t>
  </si>
  <si>
    <t>発注日</t>
  </si>
  <si>
    <t>足場板</t>
  </si>
  <si>
    <t>防音シート</t>
  </si>
  <si>
    <t>親　綱</t>
  </si>
  <si>
    <t>シートクランプ</t>
  </si>
  <si>
    <t>親綱支柱</t>
  </si>
  <si>
    <t>運送会社（右記リストより選択）</t>
  </si>
  <si>
    <t>運送会社名</t>
  </si>
  <si>
    <t>作業所コード</t>
  </si>
  <si>
    <t>０．５×６．０</t>
  </si>
  <si>
    <t>１．０×６．０</t>
  </si>
  <si>
    <t>２．０×６．０</t>
  </si>
  <si>
    <t>３．０×６．０</t>
  </si>
  <si>
    <t>５．０×５．０</t>
  </si>
  <si>
    <t>５．０×１０．０</t>
  </si>
  <si>
    <t>６．０×６．０</t>
  </si>
  <si>
    <t>７．０×７．０</t>
  </si>
  <si>
    <t>８．０×８．０</t>
  </si>
  <si>
    <t>７×７</t>
  </si>
  <si>
    <t>ヒモの有無をリストより選択⇒　</t>
  </si>
  <si>
    <t>ジャッキ</t>
  </si>
  <si>
    <t>【備考】</t>
  </si>
  <si>
    <t>携帯番号（発注）</t>
  </si>
  <si>
    <t>携帯番号（荷受）</t>
  </si>
  <si>
    <t>ヒモとも</t>
  </si>
  <si>
    <t>単重</t>
  </si>
  <si>
    <t>ハッチ</t>
  </si>
  <si>
    <t>ジャッキサポート</t>
  </si>
  <si>
    <t>作成　2014年7月　版</t>
  </si>
  <si>
    <t>階段伸縮式手摺</t>
  </si>
  <si>
    <t>スタンション　ＮＲＥ（第１種）</t>
  </si>
  <si>
    <t>方杖</t>
  </si>
  <si>
    <t>隅梁受</t>
  </si>
  <si>
    <t>梁枠　（２スパン用）</t>
  </si>
  <si>
    <t>梁枠　（３スパン用）</t>
  </si>
  <si>
    <t>伸縮ブラケット　１０００型</t>
  </si>
  <si>
    <t>パレット</t>
  </si>
  <si>
    <t>アルミ梯子　１ＡＬＦ－３１　（３Ｍ）</t>
  </si>
  <si>
    <t>アルミ梯子　１ＡＬＦ－４１　（４Ｍ）</t>
  </si>
  <si>
    <t>アルミ梯子　１ＡＬＦ－５１　（５Ｍ）</t>
  </si>
  <si>
    <t>アルミ梯子　１ＡＬＦ－６１　（６Ｍ）</t>
  </si>
  <si>
    <t>脚立（踏板付）１３００</t>
  </si>
  <si>
    <t>脚立（踏板付）１８００</t>
  </si>
  <si>
    <t>脚　立</t>
  </si>
  <si>
    <t>敷板　２Ｍ</t>
  </si>
  <si>
    <t>４×１４</t>
  </si>
  <si>
    <t>７×１４</t>
  </si>
  <si>
    <t>０．９×５．１</t>
  </si>
  <si>
    <t>１．２×５．１</t>
  </si>
  <si>
    <t>１．５×５．１</t>
  </si>
  <si>
    <t>１．８×５．１</t>
  </si>
  <si>
    <t>単管バリケード（メッキ）</t>
  </si>
  <si>
    <t>杉　板</t>
  </si>
  <si>
    <t>敷角（木っ端）</t>
  </si>
  <si>
    <t>ﾊｯﾁ式足場板　L=1800（タラップ共）</t>
  </si>
  <si>
    <t>高さ　１７００・１４５０　の建枠に対応</t>
  </si>
  <si>
    <t>単管　２．０　（ピンなし）　　　　　　　　　　　　　　　　　</t>
  </si>
  <si>
    <t>単管　２．５　（ピンなし）　　　　　　　　　　　　　　　　</t>
  </si>
  <si>
    <t>ジャッキ付　車輪　（２００φ）　</t>
  </si>
  <si>
    <t>ピポットジャッキ　</t>
  </si>
  <si>
    <t>中部仮設  TEL　052（914）8023　　　FAX　052（916）2641</t>
  </si>
  <si>
    <t>中部仮設株式会社　　御中</t>
  </si>
  <si>
    <t>さん　兼用　Ｌ－１８００　</t>
  </si>
  <si>
    <t>さん　兼用　Ｌ－１５００　</t>
  </si>
  <si>
    <t>さん　兼用　Ｌ－１２００　</t>
  </si>
  <si>
    <t>さん　兼用　Ｌ－９００　</t>
  </si>
  <si>
    <t>さん　兼用　Ｌ－６００　</t>
  </si>
  <si>
    <t>安全ブロック　１5Ｍ</t>
  </si>
  <si>
    <t>４．０×６．０</t>
  </si>
  <si>
    <t>１×１２</t>
  </si>
  <si>
    <t>先端カップラー（４分首下29.6ｍｍ）</t>
  </si>
  <si>
    <t>兼用直交クランプ　(20個/袋）　　</t>
  </si>
  <si>
    <t>兼用自在クランプ　(20個/袋）　</t>
  </si>
  <si>
    <t>首振キャッチ直交クランプ　　（20個/袋）</t>
  </si>
  <si>
    <t>メッシュシート</t>
  </si>
  <si>
    <t>０．６×５．1</t>
  </si>
  <si>
    <t>６×１２</t>
  </si>
  <si>
    <t>上板での使用禁止</t>
  </si>
  <si>
    <t>敷板　４Ｍ</t>
  </si>
  <si>
    <t>※台付・引寄せロープセット</t>
  </si>
  <si>
    <t>※　太枠商品は　大嘉産業　より発送</t>
  </si>
  <si>
    <t>アルミ可搬式作業台</t>
  </si>
  <si>
    <t>同上コーナーステージ</t>
  </si>
  <si>
    <t>首振キャッチ自在クランプ　　（20個/袋）</t>
  </si>
  <si>
    <t>拡幅枠　ＶＦ－６０９０　（W600.→900）</t>
  </si>
  <si>
    <t>ローリング枠　RV-1　（W1600×H1524）</t>
  </si>
  <si>
    <t>妻面手摺枠（巾木付）</t>
  </si>
  <si>
    <t>巾木（鉄板　L1800）</t>
  </si>
  <si>
    <t>アウトリガー</t>
  </si>
  <si>
    <t>ローリング部材</t>
  </si>
  <si>
    <t>大引受ジャッキロング　Ａ－７５３Ｈ</t>
  </si>
  <si>
    <t>アルミ階段枠　</t>
  </si>
  <si>
    <t>階段開口部手摺枠　</t>
  </si>
  <si>
    <t>筋違　Ｂ－１２１５  ＠1500ｽﾊﾟﾝ</t>
  </si>
  <si>
    <t>筋違　Ｂ－１２０９  ＠900ｽﾊﾟﾝ</t>
  </si>
  <si>
    <t>筋違　Ｂ－１２０６  ＠600ｽﾊﾟﾝ</t>
  </si>
  <si>
    <t>筋違　A－0８  　　　　＠1800ｽﾊﾟﾝ</t>
  </si>
  <si>
    <t>筋違　Ｂ－２　　　　＠1200ｽﾊﾟﾝ</t>
  </si>
  <si>
    <t>筋違　Ｂ－１　　　　＠1800ｽﾊﾟﾝ</t>
  </si>
  <si>
    <t>筋違　Ｂ－０７１５  　＠1500ｽﾊﾟﾝ</t>
  </si>
  <si>
    <t>筋違　Ｂ－０７１２  　＠1200ｽﾊﾟﾝ</t>
  </si>
  <si>
    <t>筋違　Ｂ－０７０９  　＠900ｽﾊﾟﾝ</t>
  </si>
  <si>
    <t>筋違　Ｂ－０７０６　　＠600ｽﾊﾟﾝ</t>
  </si>
  <si>
    <t>筋違　Ｂ－3　　　　　　＠1800ｽﾊﾟﾝ</t>
  </si>
  <si>
    <t>筋違　Ｂ－０５１５  　＠1500ｽﾊﾟﾝ</t>
  </si>
  <si>
    <t>筋違　Ｂ－０５１２  　＠1200ｽﾊﾟﾝ</t>
  </si>
  <si>
    <t>筋違　Ｂ－０５０９  　＠900ｽﾊﾟﾝ</t>
  </si>
  <si>
    <t>筋違　Ｂ－０５０６  　＠600ｽﾊﾟﾝ</t>
  </si>
  <si>
    <t>杭</t>
  </si>
  <si>
    <t>手摺　L1800</t>
  </si>
  <si>
    <t>手摺　L1500</t>
  </si>
  <si>
    <t>手摺　L1200</t>
  </si>
  <si>
    <t>手摺　L900</t>
  </si>
  <si>
    <t>手摺　L600</t>
  </si>
  <si>
    <t>手摺柱　A-25</t>
  </si>
  <si>
    <t>手摺柱　ローリング用</t>
  </si>
  <si>
    <t>メトロポスト　（覆工板用）</t>
  </si>
  <si>
    <t>支　柱</t>
  </si>
  <si>
    <t>首振ロングキャッチ自在クランプ</t>
  </si>
  <si>
    <t>コンビステップ　Ｌ－６００</t>
  </si>
  <si>
    <t>コンビステップ　Ｌ－９００</t>
  </si>
  <si>
    <t>パイプ梯子　Ｌ－１７００　</t>
  </si>
  <si>
    <t>ハイプ梯子　Ｌ－２４５０　</t>
  </si>
  <si>
    <t>クリフステアー本体　ＬＴ－１４</t>
  </si>
  <si>
    <t>クリフステアー本体　ＬＴ－２４</t>
  </si>
  <si>
    <t>クリフステアー本体　ＬＴ－３８</t>
  </si>
  <si>
    <t>クリフステアー手摺　ＬＴＴ－１４</t>
  </si>
  <si>
    <t>クリフステアー手摺　ＬＴＴ－２４</t>
  </si>
  <si>
    <t>メッシュパレット　810L</t>
  </si>
  <si>
    <t>メッシュパレット　1012L</t>
  </si>
  <si>
    <t>メッシュパレット　810L　キャスター付</t>
  </si>
  <si>
    <t>メッシュパレット　1012L　キャスター付</t>
  </si>
  <si>
    <t>コンボキシィ（吊り用）</t>
  </si>
  <si>
    <t>コンボキシィ（吊り用）キャスター付</t>
  </si>
  <si>
    <t>メッシュパレット　810L　キャスター付　蓋付</t>
  </si>
  <si>
    <t>４×１2</t>
  </si>
  <si>
    <t>鋼製足場板 　KT－1</t>
  </si>
  <si>
    <t>鋼製足場板　 KT－２</t>
  </si>
  <si>
    <t>鋼製足場板　 KT－３</t>
  </si>
  <si>
    <t>鋼製足場板　 KT－４</t>
  </si>
  <si>
    <t>同上補助手摺枠</t>
  </si>
  <si>
    <t>同上セフティガード（感知バー付）</t>
  </si>
  <si>
    <t>同上セフティガード</t>
  </si>
  <si>
    <t>同上連結ブリッジ</t>
  </si>
  <si>
    <t>スイング80型キャッチクランプ</t>
  </si>
  <si>
    <t>防炎養生白シート</t>
  </si>
  <si>
    <t>０．６×３．４</t>
  </si>
  <si>
    <t>０．９×３．４</t>
  </si>
  <si>
    <t>１．２×３．４</t>
  </si>
  <si>
    <t>１．５×３．４</t>
  </si>
  <si>
    <t>１．８×３．４</t>
  </si>
  <si>
    <t>アルミ梯子</t>
  </si>
  <si>
    <t>アルミ2連梯子　（8Ｍ）</t>
  </si>
  <si>
    <t>アルミ2連梯子　（10Ｍ）</t>
  </si>
  <si>
    <t>上板</t>
  </si>
  <si>
    <t>杉板　２Ｍ</t>
  </si>
  <si>
    <t>杉板　４Ｍ</t>
  </si>
  <si>
    <t>オリオン500　（H230～500）</t>
  </si>
  <si>
    <t>その他</t>
  </si>
  <si>
    <t>パイプ台車</t>
  </si>
  <si>
    <t>マルチキャリー（本体のみ）</t>
  </si>
  <si>
    <t>ロールボックスパレット（底板付）</t>
  </si>
  <si>
    <t>同上中間棚（3枚まで取付可能）</t>
  </si>
  <si>
    <t>セキュリティパレット（底板付）</t>
  </si>
  <si>
    <t>ジャンボックス（400型）</t>
  </si>
  <si>
    <t>台　車</t>
  </si>
  <si>
    <t>プラシキ（4’×8’）</t>
  </si>
  <si>
    <t>ＳＬポール</t>
  </si>
  <si>
    <t>ハンガーステージ</t>
  </si>
  <si>
    <t>金網</t>
  </si>
  <si>
    <t>異形建枠上ベース</t>
  </si>
  <si>
    <t>100角ジョイント</t>
  </si>
  <si>
    <t>アジャストスロープ（Ｈ100～200対応）</t>
  </si>
  <si>
    <t>※太枠商品は大嘉産業より出荷</t>
  </si>
  <si>
    <t>メッシュシート・白シート</t>
  </si>
  <si>
    <t>移動式</t>
  </si>
  <si>
    <t>ＯＫマット　鉄筋養生用</t>
  </si>
  <si>
    <t>角パイプ</t>
  </si>
  <si>
    <t>木パレ吊り枠</t>
  </si>
  <si>
    <t>段楽（Ｈ100～250）</t>
  </si>
  <si>
    <t>風防ユニット（L字タイプ）</t>
  </si>
  <si>
    <t>　　（シートは販売）１台につき１枚</t>
  </si>
  <si>
    <t>アルバステップ（バルコニーステップ）</t>
  </si>
  <si>
    <t>簡易棚タナー</t>
  </si>
  <si>
    <t>　（本体１・ブレース１・アンチ３枚）１セット</t>
  </si>
  <si>
    <t>ネットブラケット</t>
  </si>
  <si>
    <t>鉄筋用親綱フック</t>
  </si>
  <si>
    <t>ｽｶｲﾌｪﾝｽ(養生金網) Ｗ1200(養生ｸﾗﾝﾌﾟ）</t>
  </si>
  <si>
    <t>ｽｶｲﾌｪﾝｽ(養生金網) Ｗ1800(養生ｸﾗﾝﾌﾟ）</t>
  </si>
  <si>
    <t>作成　2020年5月　版</t>
  </si>
  <si>
    <t>布板　ＨＦ－３　　　 （L1800×500）</t>
  </si>
  <si>
    <t>ローリング枠　RV-2　（W1600×H 914）</t>
  </si>
  <si>
    <t>単管　５．５　（ピン付き）　　　　　　　　　　　　　　　</t>
  </si>
  <si>
    <t>100角パイプ　(1.0Ｍ）</t>
  </si>
  <si>
    <t>100角パイプ　(2.0Ｍ）</t>
  </si>
  <si>
    <t>100角パイプ　(3.0Ｍ）</t>
  </si>
  <si>
    <t>100角パイプ　(4.0Ｍ）</t>
  </si>
  <si>
    <t>100角パイプ　(5.0Ｍ）</t>
  </si>
  <si>
    <t>ストロング杭　（1.1Ｍ）</t>
  </si>
  <si>
    <t>ストロング杭　（1.5Ｍ）</t>
  </si>
  <si>
    <t>首振キャッチ幅広自在クランプ　（65mm）</t>
  </si>
  <si>
    <t>首振キャッチ幅広直交クランプ　（65mm）</t>
  </si>
  <si>
    <t>アルバステップ（バルコニーステップ）手摺</t>
  </si>
  <si>
    <t>梁渡し　1200用　</t>
  </si>
  <si>
    <t>梁渡し　  900用</t>
  </si>
  <si>
    <t>梁渡し　  600用</t>
  </si>
  <si>
    <t>ｽｶｲﾌｪﾝｽ(養生金網) Ｗ 900(養生ｸﾗﾝﾌﾟ）</t>
  </si>
  <si>
    <t>アップスター　42型</t>
  </si>
  <si>
    <t>アップスター　36型</t>
  </si>
  <si>
    <t>アップスター　25型</t>
  </si>
  <si>
    <t>端部手摺兼用　（600-1200クランプ式）</t>
  </si>
  <si>
    <t>伸縮ブラケット　　５００型</t>
  </si>
  <si>
    <t>伸縮ブラケット　　７５０型</t>
  </si>
  <si>
    <t>勇馬：7号　（H505～693）</t>
  </si>
  <si>
    <t>シフトステージ　Ｌ型　（H750～1050）</t>
  </si>
  <si>
    <t>調整枠　ＶＦ－９５     （W900×H800）</t>
  </si>
  <si>
    <t>調整枠　ＶＦ－９６     （W900×H450）</t>
  </si>
  <si>
    <t>調整枠　ＶＦ－６３　   （W600×H800）</t>
  </si>
  <si>
    <t>調整枠　ＶＦ－６４　   （W600×H450）</t>
  </si>
  <si>
    <t>拡幅枠　ＶＦ－９０１２  （W900→1200）</t>
  </si>
  <si>
    <t>シフトステージ　M型  （H600～900）</t>
  </si>
  <si>
    <t>コンステップ　（H1461～1822）</t>
  </si>
  <si>
    <t>SGペガＳＬＬタイプ　（H1510～1910）</t>
  </si>
  <si>
    <t>SGエクレス　（H1510～1910）階段用</t>
  </si>
  <si>
    <t>楽駝：11号　（手掛り無　H780～1141）</t>
  </si>
  <si>
    <t>楽駝：11号　（手掛り付　H780～1141）</t>
  </si>
  <si>
    <t>楽駝：15号　（手掛り付　H1118～1479）</t>
  </si>
  <si>
    <t>楽駝：18号　（手掛り付　H1456～1817）</t>
  </si>
  <si>
    <t>コンスライト　 （H1677～1981）</t>
  </si>
  <si>
    <t>梁枠　（４スパン用）</t>
  </si>
  <si>
    <t>脚立（踏板付）９００</t>
  </si>
  <si>
    <t>布板　ＨＦ－５１５   （L1500×500）</t>
  </si>
  <si>
    <t>布板　ＨＦ－５１２   （L1200×500）</t>
  </si>
  <si>
    <t>布板　ＨＦ－２１５   （L1500×240）</t>
  </si>
  <si>
    <t>布板　ＨＦ－２１２   （L1200×240）</t>
  </si>
  <si>
    <t>調整枠　ＶＦ－１２４   （W1200×H1450）</t>
  </si>
  <si>
    <t>調整枠　ＶＦ－１２５   （W1200×H800）</t>
  </si>
  <si>
    <t>調整枠　ＶＦ－１２６   （W1200×H450）</t>
  </si>
  <si>
    <t>調整枠　ＶＦ－９２　   （W900×H1200）</t>
  </si>
  <si>
    <t>布板　ＨＦ－２　　   （L1800×400）</t>
  </si>
  <si>
    <t>布板　ＨＦ－４　　   （L1800×240）</t>
  </si>
  <si>
    <t>シフトステージ　ＬＬ型SD （H1150～1950）</t>
  </si>
  <si>
    <t>SGセトーＬ　  （H1180～1580）</t>
  </si>
  <si>
    <t>SGセトーM　  （H780～1113）</t>
  </si>
  <si>
    <t>布板　ＨＦ－５０６   （L600×500）</t>
  </si>
  <si>
    <t>布板　ＨＦ－５０９   （L900×500）</t>
  </si>
  <si>
    <t>布板　ＨＦ－２０９   （L900×240）</t>
  </si>
  <si>
    <t>布板　ＨＦ－２０６   （L600×240）</t>
  </si>
  <si>
    <t>パイプ台車　1.5ｔ</t>
  </si>
  <si>
    <t>ヘラクレス（アルミ）</t>
  </si>
  <si>
    <t>建枠　ＶＦ－１２１      （W1200×H1700）</t>
  </si>
  <si>
    <t>建枠　ＶＦ－９１        （W900×H1700）</t>
  </si>
  <si>
    <t>建枠　MT－６１        （W600×H1700）</t>
  </si>
  <si>
    <t>調整枠　Ｆ－１２       （W1200×H1200）</t>
  </si>
  <si>
    <t>パイプジョイント　　(20個/袋）　</t>
  </si>
  <si>
    <t>単管ベース　        (20個/袋）　</t>
  </si>
  <si>
    <t>マルチクランプ     （20個/袋）</t>
  </si>
  <si>
    <t>マルチキャッチクランプ　      （20個/袋）</t>
  </si>
  <si>
    <t>ハンガーステージ　梁材</t>
  </si>
  <si>
    <t>ハンガーステージ　斜材</t>
  </si>
  <si>
    <t>ハンガーステージ　手摺枠</t>
  </si>
  <si>
    <t>ハンガーステージ　手摺柱</t>
  </si>
  <si>
    <t>ハンガーステージ　手摺1800</t>
  </si>
  <si>
    <t>ハンガーステージ　巾木Ｓ</t>
  </si>
  <si>
    <t>ハンガーステージ　巾木1800</t>
  </si>
  <si>
    <t>スカイフェンス　Ｌ1800</t>
  </si>
  <si>
    <t>スカイフェンス　Ｌ1200</t>
  </si>
  <si>
    <t>スカイフェンス　Ｌ900</t>
  </si>
  <si>
    <t>中部仮設株式会社　　行</t>
  </si>
  <si>
    <t>壁つなぎ　19－25</t>
  </si>
  <si>
    <t>壁つなぎ　24－34</t>
  </si>
  <si>
    <t>壁つなぎ　33－52</t>
  </si>
  <si>
    <t>壁つなぎ　50－72</t>
  </si>
  <si>
    <t>壁つなぎ　70ー92</t>
  </si>
  <si>
    <t>壁つなぎ　90ー112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</si>
</sst>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#"/>
    <numFmt numFmtId="179" formatCode="0.00_);[Red]\(0.00\)"/>
    <numFmt numFmtId="180" formatCode="h:mm;@"/>
    <numFmt numFmtId="181" formatCode="[$-F400]h:mm:ss\ AM/PM"/>
    <numFmt numFmtId="182" formatCode="0.0_);[Red]\(0.0\)"/>
    <numFmt numFmtId="183" formatCode="h&quot;時&quot;mm&quot;分&quot;;@"/>
    <numFmt numFmtId="184" formatCode="0.0_ "/>
    <numFmt numFmtId="185" formatCode="0.000_);[Red]\(0.000\)"/>
    <numFmt numFmtId="186" formatCode="#,##0.0;[Red]\-#,##0.0"/>
    <numFmt numFmtId="187" formatCode="#,###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#.00"/>
    <numFmt numFmtId="192" formatCode="0_);[Red]\(0\)"/>
    <numFmt numFmtId="193" formatCode="#,##0.00_ "/>
    <numFmt numFmtId="194" formatCode="[$]ggge&quot;年&quot;m&quot;月&quot;d&quot;日&quot;;@"/>
    <numFmt numFmtId="195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4"/>
      <name val="ＭＳ Ｐ明朝"/>
      <family val="1"/>
    </font>
    <font>
      <sz val="8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7"/>
      <color indexed="10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sz val="7.5"/>
      <name val="ＭＳ Ｐゴシック"/>
      <family val="3"/>
    </font>
    <font>
      <sz val="15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Ｐゴシック"/>
      <family val="3"/>
    </font>
    <font>
      <sz val="8"/>
      <color theme="0"/>
      <name val="ＭＳ Ｐゴシック"/>
      <family val="3"/>
    </font>
    <font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36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/>
      <top style="double">
        <color indexed="10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1">
      <alignment horizontal="center" vertic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4" fillId="0" borderId="4" applyNumberFormat="0" applyFill="0" applyAlignment="0" applyProtection="0"/>
    <xf numFmtId="0" fontId="55" fillId="29" borderId="0" applyNumberFormat="0" applyBorder="0" applyAlignment="0" applyProtection="0"/>
    <xf numFmtId="0" fontId="56" fillId="30" borderId="5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0" borderId="10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5" applyNumberFormat="0" applyAlignment="0" applyProtection="0"/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177" fontId="6" fillId="0" borderId="22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8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2" fontId="6" fillId="0" borderId="22" xfId="0" applyNumberFormat="1" applyFont="1" applyBorder="1" applyAlignment="1">
      <alignment horizontal="center" vertical="center"/>
    </xf>
    <xf numFmtId="38" fontId="3" fillId="0" borderId="0" xfId="50" applyFont="1" applyAlignment="1">
      <alignment vertical="center"/>
    </xf>
    <xf numFmtId="38" fontId="3" fillId="0" borderId="30" xfId="50" applyFont="1" applyBorder="1" applyAlignment="1">
      <alignment horizontal="center" vertical="center"/>
    </xf>
    <xf numFmtId="38" fontId="6" fillId="0" borderId="0" xfId="50" applyFont="1" applyAlignment="1">
      <alignment horizontal="center" vertical="center"/>
    </xf>
    <xf numFmtId="38" fontId="3" fillId="0" borderId="31" xfId="50" applyFont="1" applyBorder="1" applyAlignment="1">
      <alignment horizontal="center" vertical="center"/>
    </xf>
    <xf numFmtId="38" fontId="7" fillId="0" borderId="0" xfId="5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38" fontId="7" fillId="0" borderId="0" xfId="50" applyFont="1" applyAlignment="1">
      <alignment horizontal="center" vertical="center"/>
    </xf>
    <xf numFmtId="178" fontId="7" fillId="0" borderId="0" xfId="50" applyNumberFormat="1" applyFont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25" xfId="0" applyFont="1" applyBorder="1" applyAlignment="1">
      <alignment vertical="center" shrinkToFit="1"/>
    </xf>
    <xf numFmtId="0" fontId="6" fillId="0" borderId="43" xfId="0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6" fillId="0" borderId="3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178" fontId="6" fillId="0" borderId="50" xfId="0" applyNumberFormat="1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177" fontId="6" fillId="0" borderId="51" xfId="0" applyNumberFormat="1" applyFont="1" applyBorder="1" applyAlignment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178" fontId="6" fillId="0" borderId="57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6" fillId="0" borderId="59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60" xfId="0" applyNumberFormat="1" applyFont="1" applyBorder="1" applyAlignment="1">
      <alignment vertical="center"/>
    </xf>
    <xf numFmtId="178" fontId="6" fillId="0" borderId="61" xfId="0" applyNumberFormat="1" applyFont="1" applyBorder="1" applyAlignment="1">
      <alignment vertical="center"/>
    </xf>
    <xf numFmtId="178" fontId="6" fillId="0" borderId="62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65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178" fontId="6" fillId="0" borderId="0" xfId="0" applyNumberFormat="1" applyFont="1" applyAlignment="1">
      <alignment vertical="center" shrinkToFit="1"/>
    </xf>
    <xf numFmtId="0" fontId="6" fillId="0" borderId="67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178" fontId="6" fillId="0" borderId="6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177" fontId="6" fillId="0" borderId="7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vertical="center"/>
    </xf>
    <xf numFmtId="182" fontId="6" fillId="0" borderId="25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vertical="center"/>
    </xf>
    <xf numFmtId="178" fontId="6" fillId="0" borderId="72" xfId="0" applyNumberFormat="1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38" fontId="7" fillId="0" borderId="75" xfId="50" applyFont="1" applyBorder="1" applyAlignment="1">
      <alignment horizontal="center" vertical="center"/>
    </xf>
    <xf numFmtId="178" fontId="6" fillId="0" borderId="76" xfId="0" applyNumberFormat="1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182" fontId="6" fillId="0" borderId="35" xfId="0" applyNumberFormat="1" applyFont="1" applyBorder="1" applyAlignment="1">
      <alignment horizontal="center" vertical="center"/>
    </xf>
    <xf numFmtId="182" fontId="6" fillId="0" borderId="56" xfId="0" applyNumberFormat="1" applyFont="1" applyBorder="1" applyAlignment="1">
      <alignment horizontal="center" vertical="center"/>
    </xf>
    <xf numFmtId="182" fontId="6" fillId="0" borderId="52" xfId="0" applyNumberFormat="1" applyFont="1" applyBorder="1" applyAlignment="1">
      <alignment horizontal="center" vertical="center"/>
    </xf>
    <xf numFmtId="182" fontId="6" fillId="0" borderId="34" xfId="0" applyNumberFormat="1" applyFont="1" applyBorder="1" applyAlignment="1">
      <alignment horizontal="center" vertical="center"/>
    </xf>
    <xf numFmtId="182" fontId="6" fillId="0" borderId="51" xfId="0" applyNumberFormat="1" applyFont="1" applyBorder="1" applyAlignment="1">
      <alignment horizontal="center" vertical="center"/>
    </xf>
    <xf numFmtId="182" fontId="6" fillId="0" borderId="55" xfId="0" applyNumberFormat="1" applyFont="1" applyBorder="1" applyAlignment="1">
      <alignment horizontal="center" vertical="center"/>
    </xf>
    <xf numFmtId="182" fontId="6" fillId="0" borderId="22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top"/>
    </xf>
    <xf numFmtId="38" fontId="20" fillId="0" borderId="59" xfId="50" applyFont="1" applyBorder="1" applyAlignment="1">
      <alignment horizontal="center" vertical="center"/>
    </xf>
    <xf numFmtId="38" fontId="20" fillId="0" borderId="57" xfId="50" applyFont="1" applyBorder="1" applyAlignment="1">
      <alignment horizontal="center" vertical="center"/>
    </xf>
    <xf numFmtId="38" fontId="20" fillId="0" borderId="77" xfId="50" applyFont="1" applyBorder="1" applyAlignment="1">
      <alignment horizontal="center" vertical="center"/>
    </xf>
    <xf numFmtId="38" fontId="20" fillId="0" borderId="58" xfId="50" applyFont="1" applyBorder="1" applyAlignment="1">
      <alignment horizontal="center" vertical="center"/>
    </xf>
    <xf numFmtId="38" fontId="20" fillId="0" borderId="60" xfId="50" applyFont="1" applyBorder="1" applyAlignment="1">
      <alignment horizontal="center" vertical="center"/>
    </xf>
    <xf numFmtId="38" fontId="20" fillId="0" borderId="26" xfId="50" applyFont="1" applyBorder="1" applyAlignment="1">
      <alignment horizontal="center" vertical="center"/>
    </xf>
    <xf numFmtId="38" fontId="20" fillId="0" borderId="44" xfId="5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38" fontId="20" fillId="0" borderId="23" xfId="50" applyFont="1" applyBorder="1" applyAlignment="1">
      <alignment horizontal="center" vertical="center"/>
    </xf>
    <xf numFmtId="38" fontId="20" fillId="0" borderId="29" xfId="50" applyFont="1" applyBorder="1" applyAlignment="1">
      <alignment horizontal="center" vertical="center"/>
    </xf>
    <xf numFmtId="38" fontId="20" fillId="0" borderId="24" xfId="50" applyFont="1" applyBorder="1" applyAlignment="1">
      <alignment horizontal="center" vertical="center"/>
    </xf>
    <xf numFmtId="38" fontId="20" fillId="0" borderId="31" xfId="50" applyFont="1" applyBorder="1" applyAlignment="1">
      <alignment horizontal="center" vertical="center"/>
    </xf>
    <xf numFmtId="38" fontId="20" fillId="0" borderId="61" xfId="5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38" fontId="20" fillId="0" borderId="78" xfId="50" applyFont="1" applyBorder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6" fillId="0" borderId="79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1" fontId="6" fillId="0" borderId="52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0" fontId="6" fillId="0" borderId="79" xfId="0" applyFont="1" applyBorder="1" applyAlignment="1">
      <alignment horizontal="left" vertical="center"/>
    </xf>
    <xf numFmtId="38" fontId="20" fillId="0" borderId="50" xfId="50" applyFont="1" applyBorder="1" applyAlignment="1">
      <alignment horizontal="center" vertical="center"/>
    </xf>
    <xf numFmtId="0" fontId="6" fillId="0" borderId="79" xfId="0" applyFont="1" applyBorder="1" applyAlignment="1">
      <alignment vertical="center" shrinkToFit="1"/>
    </xf>
    <xf numFmtId="0" fontId="6" fillId="0" borderId="71" xfId="0" applyFont="1" applyBorder="1" applyAlignment="1">
      <alignment vertical="center" shrinkToFit="1"/>
    </xf>
    <xf numFmtId="0" fontId="20" fillId="0" borderId="60" xfId="0" applyFont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178" fontId="6" fillId="0" borderId="80" xfId="0" applyNumberFormat="1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178" fontId="6" fillId="0" borderId="81" xfId="0" applyNumberFormat="1" applyFont="1" applyBorder="1" applyAlignment="1">
      <alignment vertical="center"/>
    </xf>
    <xf numFmtId="0" fontId="13" fillId="0" borderId="82" xfId="0" applyFont="1" applyBorder="1" applyAlignment="1">
      <alignment horizontal="left" vertical="center"/>
    </xf>
    <xf numFmtId="177" fontId="6" fillId="0" borderId="43" xfId="0" applyNumberFormat="1" applyFont="1" applyBorder="1" applyAlignment="1">
      <alignment horizontal="center" vertical="center"/>
    </xf>
    <xf numFmtId="0" fontId="6" fillId="33" borderId="33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182" fontId="6" fillId="0" borderId="54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8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177" fontId="6" fillId="0" borderId="38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177" fontId="6" fillId="0" borderId="85" xfId="0" applyNumberFormat="1" applyFont="1" applyBorder="1" applyAlignment="1">
      <alignment horizontal="center" vertical="center"/>
    </xf>
    <xf numFmtId="38" fontId="20" fillId="0" borderId="86" xfId="50" applyFont="1" applyBorder="1" applyAlignment="1">
      <alignment horizontal="center" vertical="center"/>
    </xf>
    <xf numFmtId="178" fontId="6" fillId="0" borderId="87" xfId="0" applyNumberFormat="1" applyFont="1" applyBorder="1" applyAlignment="1">
      <alignment vertical="center"/>
    </xf>
    <xf numFmtId="0" fontId="67" fillId="33" borderId="37" xfId="0" applyFont="1" applyFill="1" applyBorder="1" applyAlignment="1">
      <alignment vertical="center"/>
    </xf>
    <xf numFmtId="0" fontId="67" fillId="0" borderId="79" xfId="0" applyFont="1" applyBorder="1" applyAlignment="1">
      <alignment vertical="center"/>
    </xf>
    <xf numFmtId="177" fontId="67" fillId="0" borderId="52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textRotation="255"/>
    </xf>
    <xf numFmtId="0" fontId="16" fillId="0" borderId="89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vertical="center"/>
    </xf>
    <xf numFmtId="178" fontId="6" fillId="0" borderId="90" xfId="0" applyNumberFormat="1" applyFont="1" applyBorder="1" applyAlignment="1">
      <alignment vertical="center"/>
    </xf>
    <xf numFmtId="0" fontId="68" fillId="0" borderId="91" xfId="0" applyFont="1" applyBorder="1" applyAlignment="1">
      <alignment vertical="center" shrinkToFit="1"/>
    </xf>
    <xf numFmtId="0" fontId="68" fillId="0" borderId="41" xfId="0" applyFont="1" applyBorder="1" applyAlignment="1">
      <alignment vertical="center" shrinkToFit="1"/>
    </xf>
    <xf numFmtId="0" fontId="16" fillId="0" borderId="17" xfId="0" applyFont="1" applyBorder="1" applyAlignment="1">
      <alignment vertical="center" textRotation="255"/>
    </xf>
    <xf numFmtId="0" fontId="16" fillId="0" borderId="88" xfId="0" applyFont="1" applyBorder="1" applyAlignment="1">
      <alignment vertical="center" textRotation="255"/>
    </xf>
    <xf numFmtId="0" fontId="16" fillId="0" borderId="89" xfId="0" applyFont="1" applyBorder="1" applyAlignment="1">
      <alignment vertical="center" textRotation="255"/>
    </xf>
    <xf numFmtId="2" fontId="6" fillId="0" borderId="56" xfId="0" applyNumberFormat="1" applyFont="1" applyBorder="1" applyAlignment="1">
      <alignment horizontal="center" vertical="center"/>
    </xf>
    <xf numFmtId="38" fontId="20" fillId="0" borderId="72" xfId="50" applyFont="1" applyBorder="1" applyAlignment="1">
      <alignment horizontal="center" vertical="center"/>
    </xf>
    <xf numFmtId="38" fontId="20" fillId="0" borderId="20" xfId="50" applyFont="1" applyBorder="1" applyAlignment="1">
      <alignment horizontal="center" vertical="center"/>
    </xf>
    <xf numFmtId="38" fontId="20" fillId="0" borderId="36" xfId="5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6" fillId="0" borderId="37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1" fontId="6" fillId="0" borderId="92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186" fontId="6" fillId="0" borderId="34" xfId="50" applyNumberFormat="1" applyFont="1" applyBorder="1" applyAlignment="1">
      <alignment horizontal="center" vertical="center"/>
    </xf>
    <xf numFmtId="186" fontId="6" fillId="0" borderId="35" xfId="50" applyNumberFormat="1" applyFont="1" applyBorder="1" applyAlignment="1">
      <alignment horizontal="center" vertical="center"/>
    </xf>
    <xf numFmtId="177" fontId="6" fillId="0" borderId="49" xfId="0" applyNumberFormat="1" applyFont="1" applyBorder="1" applyAlignment="1">
      <alignment horizontal="center" vertical="center"/>
    </xf>
    <xf numFmtId="186" fontId="6" fillId="0" borderId="56" xfId="50" applyNumberFormat="1" applyFont="1" applyBorder="1" applyAlignment="1">
      <alignment horizontal="center" vertical="center"/>
    </xf>
    <xf numFmtId="186" fontId="6" fillId="0" borderId="51" xfId="50" applyNumberFormat="1" applyFont="1" applyBorder="1" applyAlignment="1">
      <alignment horizontal="center" vertical="center"/>
    </xf>
    <xf numFmtId="186" fontId="6" fillId="0" borderId="52" xfId="5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186" fontId="6" fillId="0" borderId="54" xfId="50" applyNumberFormat="1" applyFon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177" fontId="8" fillId="0" borderId="51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4" xfId="0" applyFont="1" applyBorder="1" applyAlignment="1">
      <alignment vertical="center"/>
    </xf>
    <xf numFmtId="0" fontId="16" fillId="0" borderId="95" xfId="0" applyFont="1" applyBorder="1" applyAlignment="1">
      <alignment vertical="center" textRotation="255"/>
    </xf>
    <xf numFmtId="0" fontId="16" fillId="0" borderId="96" xfId="0" applyFont="1" applyBorder="1" applyAlignment="1">
      <alignment vertical="center" textRotation="255"/>
    </xf>
    <xf numFmtId="0" fontId="16" fillId="0" borderId="97" xfId="0" applyFont="1" applyBorder="1" applyAlignment="1">
      <alignment vertical="center" textRotation="255"/>
    </xf>
    <xf numFmtId="0" fontId="16" fillId="0" borderId="73" xfId="0" applyFont="1" applyBorder="1" applyAlignment="1">
      <alignment vertical="center" textRotation="255"/>
    </xf>
    <xf numFmtId="0" fontId="16" fillId="0" borderId="98" xfId="0" applyFont="1" applyBorder="1" applyAlignment="1">
      <alignment vertical="center" textRotation="255"/>
    </xf>
    <xf numFmtId="38" fontId="20" fillId="0" borderId="57" xfId="50" applyFont="1" applyBorder="1" applyAlignment="1" applyProtection="1">
      <alignment horizontal="center" vertical="center"/>
      <protection locked="0"/>
    </xf>
    <xf numFmtId="187" fontId="6" fillId="0" borderId="57" xfId="0" applyNumberFormat="1" applyFont="1" applyBorder="1" applyAlignment="1" applyProtection="1">
      <alignment vertical="center"/>
      <protection/>
    </xf>
    <xf numFmtId="0" fontId="6" fillId="0" borderId="57" xfId="0" applyNumberFormat="1" applyFont="1" applyBorder="1" applyAlignment="1" applyProtection="1">
      <alignment vertical="center"/>
      <protection/>
    </xf>
    <xf numFmtId="187" fontId="6" fillId="0" borderId="65" xfId="0" applyNumberFormat="1" applyFont="1" applyBorder="1" applyAlignment="1" applyProtection="1">
      <alignment vertical="center"/>
      <protection/>
    </xf>
    <xf numFmtId="187" fontId="6" fillId="0" borderId="63" xfId="0" applyNumberFormat="1" applyFont="1" applyBorder="1" applyAlignment="1" applyProtection="1">
      <alignment vertical="center"/>
      <protection/>
    </xf>
    <xf numFmtId="0" fontId="6" fillId="0" borderId="66" xfId="0" applyNumberFormat="1" applyFont="1" applyBorder="1" applyAlignment="1" applyProtection="1">
      <alignment vertical="center"/>
      <protection/>
    </xf>
    <xf numFmtId="0" fontId="6" fillId="0" borderId="63" xfId="0" applyNumberFormat="1" applyFont="1" applyBorder="1" applyAlignment="1" applyProtection="1">
      <alignment vertical="center"/>
      <protection/>
    </xf>
    <xf numFmtId="187" fontId="6" fillId="0" borderId="20" xfId="0" applyNumberFormat="1" applyFont="1" applyBorder="1" applyAlignment="1" applyProtection="1">
      <alignment vertical="center"/>
      <protection/>
    </xf>
    <xf numFmtId="178" fontId="6" fillId="0" borderId="57" xfId="0" applyNumberFormat="1" applyFont="1" applyBorder="1" applyAlignment="1" applyProtection="1">
      <alignment vertical="center"/>
      <protection/>
    </xf>
    <xf numFmtId="178" fontId="6" fillId="0" borderId="58" xfId="0" applyNumberFormat="1" applyFont="1" applyBorder="1" applyAlignment="1" applyProtection="1">
      <alignment vertical="center"/>
      <protection/>
    </xf>
    <xf numFmtId="187" fontId="6" fillId="0" borderId="60" xfId="0" applyNumberFormat="1" applyFont="1" applyBorder="1" applyAlignment="1" applyProtection="1">
      <alignment vertical="center"/>
      <protection/>
    </xf>
    <xf numFmtId="187" fontId="6" fillId="0" borderId="23" xfId="0" applyNumberFormat="1" applyFont="1" applyBorder="1" applyAlignment="1" applyProtection="1">
      <alignment vertical="center"/>
      <protection/>
    </xf>
    <xf numFmtId="187" fontId="6" fillId="0" borderId="26" xfId="0" applyNumberFormat="1" applyFont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178" fontId="6" fillId="0" borderId="26" xfId="0" applyNumberFormat="1" applyFont="1" applyBorder="1" applyAlignment="1" applyProtection="1">
      <alignment vertical="center"/>
      <protection/>
    </xf>
    <xf numFmtId="178" fontId="6" fillId="0" borderId="29" xfId="0" applyNumberFormat="1" applyFont="1" applyBorder="1" applyAlignment="1" applyProtection="1">
      <alignment vertical="center"/>
      <protection/>
    </xf>
    <xf numFmtId="0" fontId="6" fillId="0" borderId="36" xfId="0" applyNumberFormat="1" applyFont="1" applyBorder="1" applyAlignment="1" applyProtection="1">
      <alignment vertical="center"/>
      <protection/>
    </xf>
    <xf numFmtId="187" fontId="6" fillId="0" borderId="29" xfId="0" applyNumberFormat="1" applyFont="1" applyBorder="1" applyAlignment="1" applyProtection="1">
      <alignment vertical="center"/>
      <protection/>
    </xf>
    <xf numFmtId="177" fontId="6" fillId="0" borderId="26" xfId="0" applyNumberFormat="1" applyFont="1" applyBorder="1" applyAlignment="1" applyProtection="1">
      <alignment horizontal="right" vertical="center"/>
      <protection/>
    </xf>
    <xf numFmtId="178" fontId="6" fillId="0" borderId="36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6" fillId="0" borderId="24" xfId="0" applyNumberFormat="1" applyFont="1" applyBorder="1" applyAlignment="1" applyProtection="1">
      <alignment vertical="center"/>
      <protection/>
    </xf>
    <xf numFmtId="187" fontId="6" fillId="0" borderId="24" xfId="0" applyNumberFormat="1" applyFont="1" applyBorder="1" applyAlignment="1" applyProtection="1">
      <alignment vertical="center"/>
      <protection/>
    </xf>
    <xf numFmtId="0" fontId="6" fillId="0" borderId="29" xfId="0" applyNumberFormat="1" applyFont="1" applyBorder="1" applyAlignment="1" applyProtection="1">
      <alignment vertical="center"/>
      <protection/>
    </xf>
    <xf numFmtId="187" fontId="6" fillId="0" borderId="58" xfId="0" applyNumberFormat="1" applyFont="1" applyBorder="1" applyAlignment="1" applyProtection="1">
      <alignment vertical="center"/>
      <protection/>
    </xf>
    <xf numFmtId="191" fontId="6" fillId="0" borderId="59" xfId="0" applyNumberFormat="1" applyFont="1" applyBorder="1" applyAlignment="1" applyProtection="1">
      <alignment vertical="center"/>
      <protection/>
    </xf>
    <xf numFmtId="191" fontId="6" fillId="0" borderId="57" xfId="0" applyNumberFormat="1" applyFont="1" applyBorder="1" applyAlignment="1" applyProtection="1">
      <alignment vertical="center"/>
      <protection/>
    </xf>
    <xf numFmtId="191" fontId="6" fillId="0" borderId="29" xfId="0" applyNumberFormat="1" applyFont="1" applyBorder="1" applyAlignment="1" applyProtection="1">
      <alignment vertical="center"/>
      <protection/>
    </xf>
    <xf numFmtId="191" fontId="6" fillId="0" borderId="23" xfId="0" applyNumberFormat="1" applyFont="1" applyBorder="1" applyAlignment="1" applyProtection="1">
      <alignment vertical="center"/>
      <protection/>
    </xf>
    <xf numFmtId="187" fontId="6" fillId="0" borderId="36" xfId="0" applyNumberFormat="1" applyFont="1" applyBorder="1" applyAlignment="1" applyProtection="1">
      <alignment vertical="center"/>
      <protection/>
    </xf>
    <xf numFmtId="0" fontId="6" fillId="0" borderId="44" xfId="0" applyNumberFormat="1" applyFont="1" applyBorder="1" applyAlignment="1" applyProtection="1">
      <alignment vertical="center"/>
      <protection/>
    </xf>
    <xf numFmtId="0" fontId="6" fillId="0" borderId="59" xfId="0" applyNumberFormat="1" applyFont="1" applyBorder="1" applyAlignment="1" applyProtection="1">
      <alignment vertical="center"/>
      <protection/>
    </xf>
    <xf numFmtId="187" fontId="6" fillId="0" borderId="59" xfId="0" applyNumberFormat="1" applyFont="1" applyBorder="1" applyAlignment="1" applyProtection="1">
      <alignment vertical="center"/>
      <protection/>
    </xf>
    <xf numFmtId="0" fontId="6" fillId="0" borderId="61" xfId="0" applyNumberFormat="1" applyFont="1" applyBorder="1" applyAlignment="1" applyProtection="1">
      <alignment vertical="center"/>
      <protection/>
    </xf>
    <xf numFmtId="187" fontId="6" fillId="0" borderId="31" xfId="0" applyNumberFormat="1" applyFont="1" applyBorder="1" applyAlignment="1" applyProtection="1">
      <alignment vertical="center"/>
      <protection/>
    </xf>
    <xf numFmtId="0" fontId="6" fillId="0" borderId="58" xfId="0" applyNumberFormat="1" applyFont="1" applyBorder="1" applyAlignment="1" applyProtection="1">
      <alignment vertical="center"/>
      <protection/>
    </xf>
    <xf numFmtId="0" fontId="6" fillId="0" borderId="60" xfId="0" applyNumberFormat="1" applyFont="1" applyBorder="1" applyAlignment="1" applyProtection="1">
      <alignment vertical="center"/>
      <protection/>
    </xf>
    <xf numFmtId="0" fontId="6" fillId="0" borderId="77" xfId="0" applyNumberFormat="1" applyFont="1" applyBorder="1" applyAlignment="1" applyProtection="1">
      <alignment vertical="center"/>
      <protection/>
    </xf>
    <xf numFmtId="187" fontId="6" fillId="0" borderId="61" xfId="0" applyNumberFormat="1" applyFont="1" applyBorder="1" applyAlignment="1" applyProtection="1">
      <alignment vertical="center"/>
      <protection/>
    </xf>
    <xf numFmtId="0" fontId="6" fillId="0" borderId="50" xfId="0" applyNumberFormat="1" applyFont="1" applyBorder="1" applyAlignment="1" applyProtection="1">
      <alignment vertical="center"/>
      <protection/>
    </xf>
    <xf numFmtId="0" fontId="6" fillId="0" borderId="72" xfId="0" applyNumberFormat="1" applyFont="1" applyBorder="1" applyAlignment="1" applyProtection="1">
      <alignment vertical="center"/>
      <protection/>
    </xf>
    <xf numFmtId="0" fontId="6" fillId="0" borderId="52" xfId="0" applyNumberFormat="1" applyFont="1" applyBorder="1" applyAlignment="1" applyProtection="1">
      <alignment horizontal="right" vertical="center"/>
      <protection/>
    </xf>
    <xf numFmtId="191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/>
      <protection/>
    </xf>
    <xf numFmtId="38" fontId="3" fillId="0" borderId="0" xfId="5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8" fontId="3" fillId="0" borderId="30" xfId="5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38" fontId="3" fillId="0" borderId="31" xfId="5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6" fillId="0" borderId="59" xfId="0" applyNumberFormat="1" applyFont="1" applyBorder="1" applyAlignment="1" applyProtection="1">
      <alignment vertical="center"/>
      <protection/>
    </xf>
    <xf numFmtId="177" fontId="6" fillId="0" borderId="34" xfId="0" applyNumberFormat="1" applyFont="1" applyBorder="1" applyAlignment="1" applyProtection="1">
      <alignment horizontal="center" vertical="center"/>
      <protection/>
    </xf>
    <xf numFmtId="178" fontId="6" fillId="0" borderId="50" xfId="0" applyNumberFormat="1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177" fontId="6" fillId="0" borderId="35" xfId="0" applyNumberFormat="1" applyFont="1" applyBorder="1" applyAlignment="1" applyProtection="1">
      <alignment horizontal="center" vertical="center"/>
      <protection/>
    </xf>
    <xf numFmtId="0" fontId="16" fillId="0" borderId="88" xfId="0" applyFont="1" applyBorder="1" applyAlignment="1" applyProtection="1">
      <alignment horizontal="center" vertical="center" textRotation="255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79" xfId="0" applyFont="1" applyBorder="1" applyAlignment="1" applyProtection="1">
      <alignment vertical="center"/>
      <protection/>
    </xf>
    <xf numFmtId="177" fontId="6" fillId="0" borderId="52" xfId="0" applyNumberFormat="1" applyFont="1" applyBorder="1" applyAlignment="1" applyProtection="1">
      <alignment horizontal="center" vertical="center"/>
      <protection/>
    </xf>
    <xf numFmtId="0" fontId="16" fillId="0" borderId="99" xfId="0" applyFont="1" applyBorder="1" applyAlignment="1" applyProtection="1">
      <alignment horizontal="center" vertical="center" textRotation="255"/>
      <protection/>
    </xf>
    <xf numFmtId="0" fontId="6" fillId="0" borderId="79" xfId="0" applyFont="1" applyBorder="1" applyAlignment="1" applyProtection="1">
      <alignment horizontal="left" vertical="center"/>
      <protection/>
    </xf>
    <xf numFmtId="186" fontId="6" fillId="0" borderId="52" xfId="50" applyNumberFormat="1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vertical="center"/>
      <protection/>
    </xf>
    <xf numFmtId="186" fontId="6" fillId="0" borderId="35" xfId="50" applyNumberFormat="1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177" fontId="6" fillId="0" borderId="56" xfId="0" applyNumberFormat="1" applyFont="1" applyBorder="1" applyAlignment="1" applyProtection="1">
      <alignment horizontal="center" vertical="center"/>
      <protection/>
    </xf>
    <xf numFmtId="186" fontId="6" fillId="0" borderId="56" xfId="50" applyNumberFormat="1" applyFont="1" applyBorder="1" applyAlignment="1" applyProtection="1">
      <alignment horizontal="center" vertical="center"/>
      <protection/>
    </xf>
    <xf numFmtId="0" fontId="16" fillId="0" borderId="89" xfId="0" applyFont="1" applyBorder="1" applyAlignment="1" applyProtection="1">
      <alignment horizontal="center" vertical="center" textRotation="255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177" fontId="6" fillId="0" borderId="51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186" fontId="6" fillId="0" borderId="51" xfId="50" applyNumberFormat="1" applyFont="1" applyBorder="1" applyAlignment="1" applyProtection="1">
      <alignment horizontal="center" vertical="center"/>
      <protection/>
    </xf>
    <xf numFmtId="0" fontId="16" fillId="0" borderId="100" xfId="0" applyFont="1" applyBorder="1" applyAlignment="1" applyProtection="1">
      <alignment horizontal="center" vertical="center" textRotation="255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92" xfId="0" applyFont="1" applyFill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177" fontId="6" fillId="0" borderId="54" xfId="0" applyNumberFormat="1" applyFont="1" applyBorder="1" applyAlignment="1" applyProtection="1">
      <alignment horizontal="center" vertical="center"/>
      <protection/>
    </xf>
    <xf numFmtId="2" fontId="6" fillId="0" borderId="34" xfId="0" applyNumberFormat="1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left" vertical="center"/>
      <protection/>
    </xf>
    <xf numFmtId="0" fontId="19" fillId="0" borderId="39" xfId="0" applyFont="1" applyBorder="1" applyAlignment="1" applyProtection="1">
      <alignment horizontal="left" vertical="center"/>
      <protection/>
    </xf>
    <xf numFmtId="177" fontId="6" fillId="0" borderId="27" xfId="0" applyNumberFormat="1" applyFont="1" applyBorder="1" applyAlignment="1" applyProtection="1">
      <alignment horizontal="center" vertical="center"/>
      <protection/>
    </xf>
    <xf numFmtId="2" fontId="6" fillId="0" borderId="35" xfId="0" applyNumberFormat="1" applyFont="1" applyBorder="1" applyAlignment="1" applyProtection="1">
      <alignment horizontal="center" vertical="center"/>
      <protection/>
    </xf>
    <xf numFmtId="177" fontId="6" fillId="0" borderId="55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186" fontId="6" fillId="0" borderId="92" xfId="50" applyNumberFormat="1" applyFont="1" applyBorder="1" applyAlignment="1" applyProtection="1">
      <alignment horizontal="center" vertical="center"/>
      <protection/>
    </xf>
    <xf numFmtId="182" fontId="6" fillId="0" borderId="52" xfId="0" applyNumberFormat="1" applyFont="1" applyBorder="1" applyAlignment="1" applyProtection="1">
      <alignment horizontal="center" vertical="center"/>
      <protection/>
    </xf>
    <xf numFmtId="182" fontId="6" fillId="0" borderId="54" xfId="0" applyNumberFormat="1" applyFont="1" applyBorder="1" applyAlignment="1" applyProtection="1">
      <alignment horizontal="center" vertical="center"/>
      <protection/>
    </xf>
    <xf numFmtId="182" fontId="6" fillId="0" borderId="56" xfId="0" applyNumberFormat="1" applyFont="1" applyBorder="1" applyAlignment="1" applyProtection="1">
      <alignment horizontal="center" vertical="center"/>
      <protection/>
    </xf>
    <xf numFmtId="182" fontId="6" fillId="0" borderId="35" xfId="0" applyNumberFormat="1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left" vertical="center"/>
      <protection/>
    </xf>
    <xf numFmtId="0" fontId="19" fillId="0" borderId="40" xfId="0" applyFont="1" applyBorder="1" applyAlignment="1" applyProtection="1">
      <alignment horizontal="left" vertical="center"/>
      <protection/>
    </xf>
    <xf numFmtId="177" fontId="6" fillId="0" borderId="28" xfId="0" applyNumberFormat="1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vertical="center"/>
      <protection/>
    </xf>
    <xf numFmtId="2" fontId="6" fillId="0" borderId="51" xfId="0" applyNumberFormat="1" applyFont="1" applyBorder="1" applyAlignment="1" applyProtection="1">
      <alignment horizontal="center" vertical="center"/>
      <protection/>
    </xf>
    <xf numFmtId="1" fontId="6" fillId="0" borderId="34" xfId="0" applyNumberFormat="1" applyFont="1" applyBorder="1" applyAlignment="1" applyProtection="1">
      <alignment horizontal="center" vertical="center"/>
      <protection/>
    </xf>
    <xf numFmtId="2" fontId="6" fillId="0" borderId="52" xfId="0" applyNumberFormat="1" applyFont="1" applyBorder="1" applyAlignment="1" applyProtection="1">
      <alignment horizontal="center" vertical="center"/>
      <protection/>
    </xf>
    <xf numFmtId="1" fontId="6" fillId="0" borderId="35" xfId="0" applyNumberFormat="1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177" fontId="6" fillId="0" borderId="37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vertical="center"/>
      <protection/>
    </xf>
    <xf numFmtId="2" fontId="6" fillId="0" borderId="55" xfId="0" applyNumberFormat="1" applyFont="1" applyBorder="1" applyAlignment="1" applyProtection="1">
      <alignment horizontal="center" vertical="center"/>
      <protection/>
    </xf>
    <xf numFmtId="182" fontId="6" fillId="0" borderId="51" xfId="0" applyNumberFormat="1" applyFont="1" applyBorder="1" applyAlignment="1" applyProtection="1">
      <alignment horizontal="center" vertical="center"/>
      <protection/>
    </xf>
    <xf numFmtId="1" fontId="6" fillId="0" borderId="92" xfId="0" applyNumberFormat="1" applyFont="1" applyBorder="1" applyAlignment="1" applyProtection="1">
      <alignment horizontal="center" vertical="center"/>
      <protection/>
    </xf>
    <xf numFmtId="186" fontId="6" fillId="0" borderId="22" xfId="50" applyNumberFormat="1" applyFont="1" applyBorder="1" applyAlignment="1" applyProtection="1">
      <alignment horizontal="center" vertical="center"/>
      <protection/>
    </xf>
    <xf numFmtId="177" fontId="6" fillId="0" borderId="22" xfId="0" applyNumberFormat="1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horizontal="center" vertical="center" textRotation="255"/>
      <protection/>
    </xf>
    <xf numFmtId="186" fontId="6" fillId="0" borderId="37" xfId="50" applyNumberFormat="1" applyFont="1" applyBorder="1" applyAlignment="1" applyProtection="1">
      <alignment horizontal="center" vertical="center"/>
      <protection/>
    </xf>
    <xf numFmtId="177" fontId="6" fillId="0" borderId="25" xfId="0" applyNumberFormat="1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186" fontId="6" fillId="0" borderId="25" xfId="50" applyNumberFormat="1" applyFont="1" applyBorder="1" applyAlignment="1" applyProtection="1">
      <alignment horizontal="center" vertical="center"/>
      <protection/>
    </xf>
    <xf numFmtId="182" fontId="6" fillId="0" borderId="92" xfId="0" applyNumberFormat="1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left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177" fontId="8" fillId="0" borderId="28" xfId="0" applyNumberFormat="1" applyFont="1" applyBorder="1" applyAlignment="1" applyProtection="1">
      <alignment horizontal="center" vertical="center"/>
      <protection/>
    </xf>
    <xf numFmtId="177" fontId="6" fillId="0" borderId="33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78" fontId="6" fillId="0" borderId="101" xfId="0" applyNumberFormat="1" applyFont="1" applyBorder="1" applyAlignment="1" applyProtection="1">
      <alignment vertical="center"/>
      <protection/>
    </xf>
    <xf numFmtId="186" fontId="6" fillId="0" borderId="34" xfId="50" applyNumberFormat="1" applyFont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02" xfId="0" applyFont="1" applyFill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178" fontId="6" fillId="0" borderId="103" xfId="0" applyNumberFormat="1" applyFont="1" applyBorder="1" applyAlignment="1" applyProtection="1">
      <alignment vertical="center"/>
      <protection/>
    </xf>
    <xf numFmtId="177" fontId="8" fillId="0" borderId="35" xfId="0" applyNumberFormat="1" applyFont="1" applyBorder="1" applyAlignment="1" applyProtection="1">
      <alignment horizontal="center" vertical="center"/>
      <protection/>
    </xf>
    <xf numFmtId="178" fontId="6" fillId="0" borderId="69" xfId="0" applyNumberFormat="1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 shrinkToFit="1"/>
      <protection/>
    </xf>
    <xf numFmtId="177" fontId="6" fillId="0" borderId="21" xfId="0" applyNumberFormat="1" applyFont="1" applyBorder="1" applyAlignment="1" applyProtection="1">
      <alignment vertical="center"/>
      <protection/>
    </xf>
    <xf numFmtId="0" fontId="0" fillId="0" borderId="104" xfId="0" applyFont="1" applyBorder="1" applyAlignment="1" applyProtection="1">
      <alignment horizontal="center" vertical="center" textRotation="255"/>
      <protection/>
    </xf>
    <xf numFmtId="0" fontId="6" fillId="0" borderId="105" xfId="0" applyFont="1" applyBorder="1" applyAlignment="1" applyProtection="1">
      <alignment vertical="center"/>
      <protection/>
    </xf>
    <xf numFmtId="177" fontId="8" fillId="0" borderId="55" xfId="0" applyNumberFormat="1" applyFont="1" applyBorder="1" applyAlignment="1" applyProtection="1">
      <alignment horizontal="center" vertical="center"/>
      <protection/>
    </xf>
    <xf numFmtId="178" fontId="6" fillId="0" borderId="106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77" fontId="6" fillId="0" borderId="1" xfId="0" applyNumberFormat="1" applyFont="1" applyBorder="1" applyAlignment="1" applyProtection="1">
      <alignment horizontal="right" vertical="center"/>
      <protection/>
    </xf>
    <xf numFmtId="0" fontId="16" fillId="0" borderId="107" xfId="0" applyFont="1" applyBorder="1" applyAlignment="1" applyProtection="1">
      <alignment horizontal="center" vertical="center" textRotation="255"/>
      <protection/>
    </xf>
    <xf numFmtId="0" fontId="6" fillId="0" borderId="108" xfId="0" applyFont="1" applyBorder="1" applyAlignment="1" applyProtection="1">
      <alignment vertical="center"/>
      <protection/>
    </xf>
    <xf numFmtId="0" fontId="6" fillId="0" borderId="109" xfId="0" applyFont="1" applyBorder="1" applyAlignment="1" applyProtection="1">
      <alignment vertical="center"/>
      <protection/>
    </xf>
    <xf numFmtId="177" fontId="6" fillId="0" borderId="110" xfId="0" applyNumberFormat="1" applyFont="1" applyBorder="1" applyAlignment="1" applyProtection="1">
      <alignment horizontal="center" vertical="center"/>
      <protection/>
    </xf>
    <xf numFmtId="178" fontId="6" fillId="0" borderId="111" xfId="0" applyNumberFormat="1" applyFont="1" applyBorder="1" applyAlignment="1" applyProtection="1">
      <alignment vertical="center"/>
      <protection/>
    </xf>
    <xf numFmtId="177" fontId="6" fillId="0" borderId="112" xfId="0" applyNumberFormat="1" applyFont="1" applyBorder="1" applyAlignment="1" applyProtection="1">
      <alignment horizontal="right" vertical="center"/>
      <protection/>
    </xf>
    <xf numFmtId="0" fontId="6" fillId="0" borderId="43" xfId="0" applyFont="1" applyBorder="1" applyAlignment="1" applyProtection="1">
      <alignment vertical="center" shrinkToFit="1"/>
      <protection/>
    </xf>
    <xf numFmtId="177" fontId="6" fillId="0" borderId="16" xfId="0" applyNumberFormat="1" applyFont="1" applyBorder="1" applyAlignment="1" applyProtection="1">
      <alignment horizontal="right" vertic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 shrinkToFit="1"/>
      <protection/>
    </xf>
    <xf numFmtId="0" fontId="6" fillId="0" borderId="51" xfId="0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38" fontId="7" fillId="0" borderId="0" xfId="5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178" fontId="7" fillId="0" borderId="0" xfId="5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38" fontId="6" fillId="0" borderId="0" xfId="5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38" fontId="7" fillId="0" borderId="0" xfId="50" applyFont="1" applyAlignment="1" applyProtection="1">
      <alignment vertical="center"/>
      <protection/>
    </xf>
    <xf numFmtId="0" fontId="18" fillId="0" borderId="46" xfId="0" applyFont="1" applyBorder="1" applyAlignment="1" applyProtection="1">
      <alignment horizontal="center" vertical="top"/>
      <protection locked="0"/>
    </xf>
    <xf numFmtId="38" fontId="20" fillId="0" borderId="23" xfId="50" applyFont="1" applyBorder="1" applyAlignment="1" applyProtection="1">
      <alignment horizontal="center" vertical="center"/>
      <protection locked="0"/>
    </xf>
    <xf numFmtId="38" fontId="20" fillId="0" borderId="26" xfId="50" applyFont="1" applyBorder="1" applyAlignment="1" applyProtection="1">
      <alignment horizontal="center" vertical="center"/>
      <protection locked="0"/>
    </xf>
    <xf numFmtId="38" fontId="20" fillId="0" borderId="29" xfId="50" applyFont="1" applyBorder="1" applyAlignment="1" applyProtection="1">
      <alignment horizontal="center" vertical="center"/>
      <protection locked="0"/>
    </xf>
    <xf numFmtId="38" fontId="20" fillId="0" borderId="24" xfId="50" applyFont="1" applyBorder="1" applyAlignment="1" applyProtection="1">
      <alignment horizontal="center" vertical="center"/>
      <protection locked="0"/>
    </xf>
    <xf numFmtId="38" fontId="20" fillId="0" borderId="36" xfId="50" applyFont="1" applyBorder="1" applyAlignment="1" applyProtection="1">
      <alignment horizontal="center" vertical="center"/>
      <protection locked="0"/>
    </xf>
    <xf numFmtId="38" fontId="20" fillId="0" borderId="44" xfId="5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38" fontId="20" fillId="0" borderId="59" xfId="50" applyFont="1" applyBorder="1" applyAlignment="1" applyProtection="1">
      <alignment horizontal="center" vertical="center"/>
      <protection locked="0"/>
    </xf>
    <xf numFmtId="38" fontId="20" fillId="0" borderId="58" xfId="50" applyFont="1" applyBorder="1" applyAlignment="1" applyProtection="1">
      <alignment horizontal="center" vertical="center"/>
      <protection locked="0"/>
    </xf>
    <xf numFmtId="38" fontId="20" fillId="0" borderId="31" xfId="50" applyFont="1" applyBorder="1" applyAlignment="1" applyProtection="1">
      <alignment horizontal="center" vertical="center"/>
      <protection locked="0"/>
    </xf>
    <xf numFmtId="38" fontId="20" fillId="0" borderId="77" xfId="50" applyFont="1" applyBorder="1" applyAlignment="1" applyProtection="1">
      <alignment horizontal="center" vertical="center"/>
      <protection locked="0"/>
    </xf>
    <xf numFmtId="38" fontId="20" fillId="0" borderId="60" xfId="50" applyFont="1" applyBorder="1" applyAlignment="1" applyProtection="1">
      <alignment horizontal="center" vertical="center"/>
      <protection locked="0"/>
    </xf>
    <xf numFmtId="38" fontId="20" fillId="0" borderId="50" xfId="50" applyFont="1" applyBorder="1" applyAlignment="1" applyProtection="1">
      <alignment horizontal="center" vertical="center"/>
      <protection locked="0"/>
    </xf>
    <xf numFmtId="38" fontId="20" fillId="0" borderId="61" xfId="50" applyFont="1" applyBorder="1" applyAlignment="1" applyProtection="1">
      <alignment horizontal="center" vertical="center"/>
      <protection locked="0"/>
    </xf>
    <xf numFmtId="38" fontId="20" fillId="0" borderId="113" xfId="50" applyFont="1" applyBorder="1" applyAlignment="1" applyProtection="1">
      <alignment horizontal="center" vertical="center"/>
      <protection locked="0"/>
    </xf>
    <xf numFmtId="38" fontId="20" fillId="0" borderId="114" xfId="50" applyFont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left" vertical="center"/>
      <protection/>
    </xf>
    <xf numFmtId="0" fontId="6" fillId="33" borderId="39" xfId="0" applyFont="1" applyFill="1" applyBorder="1" applyAlignment="1" applyProtection="1">
      <alignment horizontal="left" vertical="center"/>
      <protection/>
    </xf>
    <xf numFmtId="0" fontId="6" fillId="33" borderId="41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 shrinkToFit="1"/>
      <protection/>
    </xf>
    <xf numFmtId="38" fontId="20" fillId="0" borderId="50" xfId="50" applyFont="1" applyBorder="1" applyAlignment="1" applyProtection="1">
      <alignment horizontal="center" vertical="center"/>
      <protection/>
    </xf>
    <xf numFmtId="0" fontId="24" fillId="0" borderId="89" xfId="0" applyFont="1" applyBorder="1" applyAlignment="1" applyProtection="1">
      <alignment vertical="center"/>
      <protection/>
    </xf>
    <xf numFmtId="1" fontId="6" fillId="0" borderId="22" xfId="0" applyNumberFormat="1" applyFont="1" applyBorder="1" applyAlignment="1" applyProtection="1">
      <alignment horizontal="center" vertical="center"/>
      <protection/>
    </xf>
    <xf numFmtId="182" fontId="6" fillId="0" borderId="22" xfId="0" applyNumberFormat="1" applyFont="1" applyBorder="1" applyAlignment="1" applyProtection="1">
      <alignment horizontal="center" vertical="center"/>
      <protection/>
    </xf>
    <xf numFmtId="182" fontId="6" fillId="0" borderId="25" xfId="0" applyNumberFormat="1" applyFont="1" applyBorder="1" applyAlignment="1" applyProtection="1">
      <alignment horizontal="center" vertical="center"/>
      <protection/>
    </xf>
    <xf numFmtId="38" fontId="7" fillId="0" borderId="57" xfId="50" applyFont="1" applyBorder="1" applyAlignment="1" applyProtection="1">
      <alignment horizontal="center" vertical="center"/>
      <protection/>
    </xf>
    <xf numFmtId="0" fontId="67" fillId="0" borderId="105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38" fontId="7" fillId="0" borderId="78" xfId="50" applyFont="1" applyBorder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left" vertical="center"/>
      <protection/>
    </xf>
    <xf numFmtId="0" fontId="26" fillId="0" borderId="1" xfId="0" applyFont="1" applyBorder="1" applyAlignment="1" applyProtection="1">
      <alignment horizontal="left" vertical="center"/>
      <protection/>
    </xf>
    <xf numFmtId="0" fontId="8" fillId="0" borderId="45" xfId="0" applyFont="1" applyBorder="1" applyAlignment="1" applyProtection="1">
      <alignment horizontal="left" vertical="center"/>
      <protection/>
    </xf>
    <xf numFmtId="0" fontId="26" fillId="0" borderId="57" xfId="0" applyFont="1" applyBorder="1" applyAlignment="1" applyProtection="1">
      <alignment horizontal="center" vertical="center"/>
      <protection/>
    </xf>
    <xf numFmtId="0" fontId="26" fillId="0" borderId="69" xfId="0" applyFont="1" applyBorder="1" applyAlignment="1" applyProtection="1">
      <alignment horizontal="center" vertical="center"/>
      <protection/>
    </xf>
    <xf numFmtId="0" fontId="27" fillId="0" borderId="57" xfId="0" applyFont="1" applyBorder="1" applyAlignment="1" applyProtection="1">
      <alignment vertical="center" shrinkToFit="1"/>
      <protection/>
    </xf>
    <xf numFmtId="0" fontId="27" fillId="0" borderId="77" xfId="0" applyFont="1" applyBorder="1" applyAlignment="1" applyProtection="1">
      <alignment vertical="center" shrinkToFit="1"/>
      <protection/>
    </xf>
    <xf numFmtId="0" fontId="27" fillId="0" borderId="60" xfId="0" applyFont="1" applyBorder="1" applyAlignment="1" applyProtection="1">
      <alignment vertical="center" shrinkToFit="1"/>
      <protection/>
    </xf>
    <xf numFmtId="0" fontId="27" fillId="0" borderId="115" xfId="0" applyFont="1" applyBorder="1" applyAlignment="1" applyProtection="1">
      <alignment vertical="center" shrinkToFit="1"/>
      <protection/>
    </xf>
    <xf numFmtId="0" fontId="16" fillId="0" borderId="17" xfId="0" applyFont="1" applyBorder="1" applyAlignment="1" applyProtection="1">
      <alignment horizontal="center" vertical="center" textRotation="255"/>
      <protection/>
    </xf>
    <xf numFmtId="0" fontId="16" fillId="0" borderId="88" xfId="0" applyFont="1" applyBorder="1" applyAlignment="1" applyProtection="1">
      <alignment horizontal="center" vertical="center" textRotation="255"/>
      <protection/>
    </xf>
    <xf numFmtId="0" fontId="16" fillId="0" borderId="89" xfId="0" applyFont="1" applyBorder="1" applyAlignment="1" applyProtection="1">
      <alignment horizontal="center" vertical="center" textRotation="255"/>
      <protection/>
    </xf>
    <xf numFmtId="0" fontId="22" fillId="0" borderId="17" xfId="0" applyFont="1" applyBorder="1" applyAlignment="1" applyProtection="1">
      <alignment horizontal="center" vertical="center" textRotation="255"/>
      <protection/>
    </xf>
    <xf numFmtId="0" fontId="22" fillId="0" borderId="88" xfId="0" applyFont="1" applyBorder="1" applyAlignment="1" applyProtection="1">
      <alignment horizontal="center" vertical="center" textRotation="255"/>
      <protection/>
    </xf>
    <xf numFmtId="0" fontId="22" fillId="0" borderId="89" xfId="0" applyFont="1" applyBorder="1" applyAlignment="1" applyProtection="1">
      <alignment horizontal="center" vertical="center" textRotation="255"/>
      <protection/>
    </xf>
    <xf numFmtId="0" fontId="6" fillId="33" borderId="22" xfId="0" applyFont="1" applyFill="1" applyBorder="1" applyAlignment="1" applyProtection="1">
      <alignment horizontal="left" vertical="center"/>
      <protection/>
    </xf>
    <xf numFmtId="0" fontId="6" fillId="33" borderId="38" xfId="0" applyFont="1" applyFill="1" applyBorder="1" applyAlignment="1" applyProtection="1">
      <alignment horizontal="left" vertical="center"/>
      <protection/>
    </xf>
    <xf numFmtId="0" fontId="6" fillId="33" borderId="42" xfId="0" applyFont="1" applyFill="1" applyBorder="1" applyAlignment="1" applyProtection="1">
      <alignment horizontal="left"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6" fillId="33" borderId="39" xfId="0" applyFont="1" applyFill="1" applyBorder="1" applyAlignment="1" applyProtection="1">
      <alignment horizontal="left" vertical="center"/>
      <protection/>
    </xf>
    <xf numFmtId="0" fontId="6" fillId="33" borderId="41" xfId="0" applyFont="1" applyFill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40" xfId="0" applyFont="1" applyFill="1" applyBorder="1" applyAlignment="1" applyProtection="1">
      <alignment horizontal="left" vertical="center"/>
      <protection/>
    </xf>
    <xf numFmtId="0" fontId="6" fillId="33" borderId="49" xfId="0" applyFont="1" applyFill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21" fillId="0" borderId="40" xfId="0" applyFont="1" applyBorder="1" applyAlignment="1" applyProtection="1">
      <alignment horizontal="left" vertical="center"/>
      <protection/>
    </xf>
    <xf numFmtId="0" fontId="21" fillId="0" borderId="49" xfId="0" applyFont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 shrinkToFit="1"/>
      <protection/>
    </xf>
    <xf numFmtId="0" fontId="6" fillId="33" borderId="40" xfId="0" applyFont="1" applyFill="1" applyBorder="1" applyAlignment="1" applyProtection="1">
      <alignment horizontal="left" vertical="center" shrinkToFit="1"/>
      <protection/>
    </xf>
    <xf numFmtId="0" fontId="0" fillId="0" borderId="49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34" borderId="94" xfId="0" applyFont="1" applyFill="1" applyBorder="1" applyAlignment="1" applyProtection="1">
      <alignment horizontal="center" vertical="center"/>
      <protection/>
    </xf>
    <xf numFmtId="0" fontId="6" fillId="34" borderId="39" xfId="0" applyFont="1" applyFill="1" applyBorder="1" applyAlignment="1" applyProtection="1">
      <alignment horizontal="center" vertical="center"/>
      <protection/>
    </xf>
    <xf numFmtId="14" fontId="11" fillId="0" borderId="13" xfId="0" applyNumberFormat="1" applyFont="1" applyBorder="1" applyAlignment="1" applyProtection="1">
      <alignment horizontal="center" vertical="center"/>
      <protection/>
    </xf>
    <xf numFmtId="0" fontId="11" fillId="0" borderId="116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16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7" xfId="0" applyFont="1" applyBorder="1" applyAlignment="1" applyProtection="1">
      <alignment horizontal="center" vertical="center"/>
      <protection/>
    </xf>
    <xf numFmtId="0" fontId="7" fillId="0" borderId="118" xfId="0" applyFont="1" applyBorder="1" applyAlignment="1" applyProtection="1">
      <alignment horizontal="right" vertical="center"/>
      <protection/>
    </xf>
    <xf numFmtId="0" fontId="7" fillId="0" borderId="119" xfId="0" applyFont="1" applyBorder="1" applyAlignment="1" applyProtection="1">
      <alignment horizontal="right" vertical="center"/>
      <protection/>
    </xf>
    <xf numFmtId="0" fontId="7" fillId="0" borderId="120" xfId="0" applyFont="1" applyBorder="1" applyAlignment="1" applyProtection="1">
      <alignment horizontal="right" vertical="center"/>
      <protection/>
    </xf>
    <xf numFmtId="0" fontId="7" fillId="0" borderId="75" xfId="0" applyFont="1" applyBorder="1" applyAlignment="1" applyProtection="1">
      <alignment horizontal="right" vertical="center"/>
      <protection/>
    </xf>
    <xf numFmtId="178" fontId="7" fillId="0" borderId="121" xfId="0" applyNumberFormat="1" applyFont="1" applyBorder="1" applyAlignment="1" applyProtection="1">
      <alignment vertical="center"/>
      <protection/>
    </xf>
    <xf numFmtId="178" fontId="7" fillId="0" borderId="122" xfId="0" applyNumberFormat="1" applyFont="1" applyBorder="1" applyAlignment="1" applyProtection="1">
      <alignment vertical="center"/>
      <protection/>
    </xf>
    <xf numFmtId="191" fontId="7" fillId="0" borderId="123" xfId="50" applyNumberFormat="1" applyFont="1" applyBorder="1" applyAlignment="1" applyProtection="1">
      <alignment horizontal="right" vertical="center" shrinkToFit="1"/>
      <protection/>
    </xf>
    <xf numFmtId="191" fontId="7" fillId="0" borderId="119" xfId="50" applyNumberFormat="1" applyFont="1" applyBorder="1" applyAlignment="1" applyProtection="1">
      <alignment horizontal="right" vertical="center" shrinkToFit="1"/>
      <protection/>
    </xf>
    <xf numFmtId="191" fontId="7" fillId="0" borderId="74" xfId="50" applyNumberFormat="1" applyFont="1" applyBorder="1" applyAlignment="1" applyProtection="1">
      <alignment horizontal="right" vertical="center" shrinkToFit="1"/>
      <protection/>
    </xf>
    <xf numFmtId="191" fontId="7" fillId="0" borderId="75" xfId="50" applyNumberFormat="1" applyFont="1" applyBorder="1" applyAlignment="1" applyProtection="1">
      <alignment horizontal="right" vertical="center" shrinkToFit="1"/>
      <protection/>
    </xf>
    <xf numFmtId="0" fontId="19" fillId="0" borderId="124" xfId="0" applyFont="1" applyBorder="1" applyAlignment="1" applyProtection="1">
      <alignment horizontal="center" vertical="center"/>
      <protection locked="0"/>
    </xf>
    <xf numFmtId="0" fontId="0" fillId="0" borderId="125" xfId="0" applyBorder="1" applyAlignment="1" applyProtection="1">
      <alignment horizontal="center" vertical="center"/>
      <protection locked="0"/>
    </xf>
    <xf numFmtId="0" fontId="16" fillId="0" borderId="100" xfId="0" applyFont="1" applyBorder="1" applyAlignment="1" applyProtection="1">
      <alignment horizontal="center" vertical="center" textRotation="255"/>
      <protection/>
    </xf>
    <xf numFmtId="0" fontId="0" fillId="0" borderId="99" xfId="0" applyBorder="1" applyAlignment="1" applyProtection="1">
      <alignment horizontal="center" vertical="center" textRotation="255"/>
      <protection/>
    </xf>
    <xf numFmtId="0" fontId="0" fillId="0" borderId="104" xfId="0" applyBorder="1" applyAlignment="1" applyProtection="1">
      <alignment horizontal="center" vertical="center" textRotation="255"/>
      <protection/>
    </xf>
    <xf numFmtId="0" fontId="19" fillId="0" borderId="125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16" xfId="0" applyFont="1" applyBorder="1" applyAlignment="1" applyProtection="1">
      <alignment horizontal="center" vertical="center"/>
      <protection/>
    </xf>
    <xf numFmtId="0" fontId="16" fillId="0" borderId="97" xfId="0" applyFont="1" applyBorder="1" applyAlignment="1" applyProtection="1">
      <alignment horizontal="center" vertical="center" textRotation="255"/>
      <protection/>
    </xf>
    <xf numFmtId="0" fontId="16" fillId="0" borderId="73" xfId="0" applyFont="1" applyBorder="1" applyAlignment="1" applyProtection="1">
      <alignment horizontal="center" vertical="center" textRotation="255"/>
      <protection/>
    </xf>
    <xf numFmtId="0" fontId="16" fillId="0" borderId="98" xfId="0" applyFont="1" applyBorder="1" applyAlignment="1" applyProtection="1">
      <alignment horizontal="center" vertical="center" textRotation="255"/>
      <protection/>
    </xf>
    <xf numFmtId="0" fontId="16" fillId="0" borderId="17" xfId="0" applyFont="1" applyBorder="1" applyAlignment="1" applyProtection="1">
      <alignment horizontal="center" vertical="center" textRotation="255" shrinkToFit="1"/>
      <protection/>
    </xf>
    <xf numFmtId="0" fontId="16" fillId="0" borderId="88" xfId="0" applyFont="1" applyBorder="1" applyAlignment="1" applyProtection="1">
      <alignment horizontal="center" vertical="center" textRotation="255" shrinkToFit="1"/>
      <protection/>
    </xf>
    <xf numFmtId="0" fontId="16" fillId="0" borderId="89" xfId="0" applyFont="1" applyBorder="1" applyAlignment="1" applyProtection="1">
      <alignment horizontal="center" vertical="center" textRotation="255" shrinkToFit="1"/>
      <protection/>
    </xf>
    <xf numFmtId="0" fontId="6" fillId="0" borderId="17" xfId="0" applyFont="1" applyBorder="1" applyAlignment="1" applyProtection="1">
      <alignment horizontal="center" vertical="center" textRotation="255" wrapText="1"/>
      <protection/>
    </xf>
    <xf numFmtId="0" fontId="6" fillId="0" borderId="89" xfId="0" applyFont="1" applyBorder="1" applyAlignment="1" applyProtection="1">
      <alignment horizontal="center" vertical="center" textRotation="255"/>
      <protection/>
    </xf>
    <xf numFmtId="0" fontId="17" fillId="0" borderId="48" xfId="0" applyFont="1" applyBorder="1" applyAlignment="1" applyProtection="1">
      <alignment horizontal="center" vertical="center"/>
      <protection/>
    </xf>
    <xf numFmtId="0" fontId="17" fillId="0" borderId="116" xfId="0" applyFont="1" applyBorder="1" applyAlignment="1" applyProtection="1">
      <alignment horizontal="center" vertical="center"/>
      <protection/>
    </xf>
    <xf numFmtId="0" fontId="17" fillId="0" borderId="117" xfId="0" applyFont="1" applyBorder="1" applyAlignment="1" applyProtection="1">
      <alignment horizontal="center" vertical="center"/>
      <protection/>
    </xf>
    <xf numFmtId="180" fontId="18" fillId="0" borderId="54" xfId="0" applyNumberFormat="1" applyFont="1" applyBorder="1" applyAlignment="1" applyProtection="1">
      <alignment horizontal="center" vertical="center" shrinkToFit="1"/>
      <protection locked="0"/>
    </xf>
    <xf numFmtId="180" fontId="18" fillId="0" borderId="55" xfId="0" applyNumberFormat="1" applyFont="1" applyBorder="1" applyAlignment="1" applyProtection="1">
      <alignment horizontal="center" vertical="center" shrinkToFit="1"/>
      <protection locked="0"/>
    </xf>
    <xf numFmtId="0" fontId="16" fillId="0" borderId="96" xfId="0" applyFont="1" applyBorder="1" applyAlignment="1" applyProtection="1">
      <alignment horizontal="center" vertical="center" textRotation="255"/>
      <protection/>
    </xf>
    <xf numFmtId="0" fontId="16" fillId="0" borderId="95" xfId="0" applyFont="1" applyBorder="1" applyAlignment="1" applyProtection="1">
      <alignment horizontal="center" vertical="center" textRotation="255"/>
      <protection/>
    </xf>
    <xf numFmtId="0" fontId="6" fillId="34" borderId="93" xfId="0" applyFont="1" applyFill="1" applyBorder="1" applyAlignment="1" applyProtection="1">
      <alignment horizontal="center" vertical="center"/>
      <protection/>
    </xf>
    <xf numFmtId="0" fontId="6" fillId="34" borderId="38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4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05" xfId="0" applyFont="1" applyBorder="1" applyAlignment="1" applyProtection="1">
      <alignment horizontal="center" vertical="center" wrapText="1"/>
      <protection/>
    </xf>
    <xf numFmtId="0" fontId="11" fillId="0" borderId="126" xfId="0" applyFont="1" applyBorder="1" applyAlignment="1" applyProtection="1">
      <alignment horizontal="center" vertical="center" wrapText="1" shrinkToFit="1"/>
      <protection/>
    </xf>
    <xf numFmtId="0" fontId="11" fillId="0" borderId="46" xfId="0" applyFont="1" applyBorder="1" applyAlignment="1" applyProtection="1">
      <alignment horizontal="center" vertical="center" wrapText="1" shrinkToFit="1"/>
      <protection/>
    </xf>
    <xf numFmtId="0" fontId="11" fillId="0" borderId="127" xfId="0" applyFont="1" applyBorder="1" applyAlignment="1" applyProtection="1">
      <alignment horizontal="center" vertical="center" wrapText="1" shrinkToFit="1"/>
      <protection/>
    </xf>
    <xf numFmtId="0" fontId="11" fillId="0" borderId="47" xfId="0" applyFont="1" applyBorder="1" applyAlignment="1" applyProtection="1">
      <alignment horizontal="center" vertical="center" wrapText="1" shrinkToFit="1"/>
      <protection/>
    </xf>
    <xf numFmtId="56" fontId="9" fillId="0" borderId="54" xfId="0" applyNumberFormat="1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8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89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 shrinkToFit="1"/>
      <protection/>
    </xf>
    <xf numFmtId="0" fontId="0" fillId="0" borderId="39" xfId="0" applyBorder="1" applyAlignment="1" applyProtection="1">
      <alignment horizontal="left" vertical="center" shrinkToFit="1"/>
      <protection/>
    </xf>
    <xf numFmtId="0" fontId="0" fillId="0" borderId="41" xfId="0" applyBorder="1" applyAlignment="1" applyProtection="1">
      <alignment horizontal="left" vertical="center" shrinkToFit="1"/>
      <protection/>
    </xf>
    <xf numFmtId="0" fontId="6" fillId="0" borderId="39" xfId="0" applyFont="1" applyBorder="1" applyAlignment="1" applyProtection="1">
      <alignment horizontal="left" vertical="center" shrinkToFit="1"/>
      <protection/>
    </xf>
    <xf numFmtId="0" fontId="6" fillId="0" borderId="41" xfId="0" applyFont="1" applyBorder="1" applyAlignment="1" applyProtection="1">
      <alignment horizontal="left" vertical="center" shrinkToFit="1"/>
      <protection/>
    </xf>
    <xf numFmtId="0" fontId="6" fillId="33" borderId="33" xfId="0" applyFont="1" applyFill="1" applyBorder="1" applyAlignment="1" applyProtection="1">
      <alignment horizontal="left" vertical="center" shrinkToFit="1"/>
      <protection/>
    </xf>
    <xf numFmtId="0" fontId="6" fillId="33" borderId="47" xfId="0" applyFont="1" applyFill="1" applyBorder="1" applyAlignment="1" applyProtection="1">
      <alignment horizontal="left" vertical="center" shrinkToFit="1"/>
      <protection/>
    </xf>
    <xf numFmtId="0" fontId="6" fillId="33" borderId="83" xfId="0" applyFont="1" applyFill="1" applyBorder="1" applyAlignment="1" applyProtection="1">
      <alignment horizontal="left" vertical="center" shrinkToFit="1"/>
      <protection/>
    </xf>
    <xf numFmtId="0" fontId="16" fillId="33" borderId="17" xfId="0" applyFont="1" applyFill="1" applyBorder="1" applyAlignment="1" applyProtection="1">
      <alignment horizontal="center" vertical="center" textRotation="255" shrinkToFit="1"/>
      <protection/>
    </xf>
    <xf numFmtId="0" fontId="16" fillId="33" borderId="88" xfId="0" applyFont="1" applyFill="1" applyBorder="1" applyAlignment="1" applyProtection="1">
      <alignment horizontal="center" vertical="center" textRotation="255" shrinkToFit="1"/>
      <protection/>
    </xf>
    <xf numFmtId="0" fontId="16" fillId="33" borderId="89" xfId="0" applyFont="1" applyFill="1" applyBorder="1" applyAlignment="1" applyProtection="1">
      <alignment horizontal="center" vertical="center" textRotation="255" shrinkToFit="1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23" fillId="0" borderId="128" xfId="0" applyFont="1" applyBorder="1" applyAlignment="1" applyProtection="1">
      <alignment horizontal="center" vertical="center" shrinkToFit="1"/>
      <protection/>
    </xf>
    <xf numFmtId="0" fontId="23" fillId="0" borderId="129" xfId="0" applyFont="1" applyBorder="1" applyAlignment="1" applyProtection="1">
      <alignment horizontal="center" vertical="center" shrinkToFit="1"/>
      <protection/>
    </xf>
    <xf numFmtId="0" fontId="23" fillId="0" borderId="130" xfId="0" applyFont="1" applyBorder="1" applyAlignment="1" applyProtection="1">
      <alignment horizontal="center" vertical="center" shrinkToFit="1"/>
      <protection/>
    </xf>
    <xf numFmtId="0" fontId="16" fillId="0" borderId="99" xfId="0" applyFont="1" applyBorder="1" applyAlignment="1" applyProtection="1">
      <alignment horizontal="center" vertical="center" textRotation="255"/>
      <protection/>
    </xf>
    <xf numFmtId="0" fontId="16" fillId="0" borderId="104" xfId="0" applyFont="1" applyBorder="1" applyAlignment="1" applyProtection="1">
      <alignment horizontal="center" vertical="center" textRotation="255"/>
      <protection/>
    </xf>
    <xf numFmtId="0" fontId="0" fillId="0" borderId="7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16" fillId="0" borderId="100" xfId="0" applyFont="1" applyBorder="1" applyAlignment="1" applyProtection="1">
      <alignment horizontal="center" vertical="center" textRotation="255" shrinkToFit="1"/>
      <protection/>
    </xf>
    <xf numFmtId="0" fontId="0" fillId="0" borderId="99" xfId="0" applyBorder="1" applyAlignment="1" applyProtection="1">
      <alignment horizontal="center" vertical="center" textRotation="255" shrinkToFit="1"/>
      <protection/>
    </xf>
    <xf numFmtId="0" fontId="0" fillId="0" borderId="104" xfId="0" applyBorder="1" applyAlignment="1" applyProtection="1">
      <alignment horizontal="center" vertical="center" textRotation="255" shrinkToFit="1"/>
      <protection/>
    </xf>
    <xf numFmtId="0" fontId="0" fillId="0" borderId="100" xfId="0" applyFont="1" applyBorder="1" applyAlignment="1" applyProtection="1">
      <alignment horizontal="center" vertical="center" textRotation="255"/>
      <protection/>
    </xf>
    <xf numFmtId="0" fontId="0" fillId="0" borderId="99" xfId="0" applyFont="1" applyBorder="1" applyAlignment="1" applyProtection="1">
      <alignment horizontal="center" vertical="center" textRotation="255"/>
      <protection/>
    </xf>
    <xf numFmtId="0" fontId="25" fillId="0" borderId="17" xfId="0" applyFont="1" applyBorder="1" applyAlignment="1" applyProtection="1">
      <alignment horizontal="center" vertical="center" textRotation="255" shrinkToFit="1"/>
      <protection/>
    </xf>
    <xf numFmtId="0" fontId="25" fillId="0" borderId="88" xfId="0" applyFont="1" applyBorder="1" applyAlignment="1" applyProtection="1">
      <alignment horizontal="center" vertical="center" textRotation="255" shrinkToFit="1"/>
      <protection/>
    </xf>
    <xf numFmtId="0" fontId="25" fillId="0" borderId="89" xfId="0" applyFont="1" applyBorder="1" applyAlignment="1" applyProtection="1">
      <alignment horizontal="center" vertical="center" textRotation="255" shrinkToFit="1"/>
      <protection/>
    </xf>
    <xf numFmtId="0" fontId="0" fillId="0" borderId="88" xfId="0" applyBorder="1" applyAlignment="1" applyProtection="1">
      <alignment horizontal="center" vertical="center" textRotation="255"/>
      <protection/>
    </xf>
    <xf numFmtId="0" fontId="0" fillId="0" borderId="89" xfId="0" applyBorder="1" applyAlignment="1" applyProtection="1">
      <alignment horizontal="center" vertical="center" textRotation="255"/>
      <protection/>
    </xf>
    <xf numFmtId="0" fontId="6" fillId="0" borderId="28" xfId="0" applyFont="1" applyBorder="1" applyAlignment="1" applyProtection="1">
      <alignment horizontal="left" vertical="center" shrinkToFit="1"/>
      <protection/>
    </xf>
    <xf numFmtId="0" fontId="6" fillId="0" borderId="40" xfId="0" applyFont="1" applyBorder="1" applyAlignment="1" applyProtection="1">
      <alignment horizontal="left" vertical="center" shrinkToFit="1"/>
      <protection/>
    </xf>
    <xf numFmtId="0" fontId="6" fillId="0" borderId="49" xfId="0" applyFont="1" applyBorder="1" applyAlignment="1" applyProtection="1">
      <alignment horizontal="left" vertical="center" shrinkToFit="1"/>
      <protection/>
    </xf>
    <xf numFmtId="0" fontId="0" fillId="0" borderId="17" xfId="0" applyBorder="1" applyAlignment="1" applyProtection="1">
      <alignment horizontal="center" vertical="center" textRotation="255"/>
      <protection/>
    </xf>
    <xf numFmtId="177" fontId="6" fillId="0" borderId="56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left" vertical="center" shrinkToFit="1"/>
      <protection/>
    </xf>
    <xf numFmtId="0" fontId="6" fillId="33" borderId="39" xfId="0" applyFont="1" applyFill="1" applyBorder="1" applyAlignment="1" applyProtection="1">
      <alignment horizontal="left" vertical="center" shrinkToFit="1"/>
      <protection/>
    </xf>
    <xf numFmtId="0" fontId="6" fillId="33" borderId="41" xfId="0" applyFont="1" applyFill="1" applyBorder="1" applyAlignment="1" applyProtection="1">
      <alignment horizontal="left" vertical="center" shrinkToFit="1"/>
      <protection/>
    </xf>
    <xf numFmtId="0" fontId="6" fillId="33" borderId="49" xfId="0" applyFont="1" applyFill="1" applyBorder="1" applyAlignment="1" applyProtection="1">
      <alignment horizontal="left" vertical="center" shrinkToFit="1"/>
      <protection/>
    </xf>
    <xf numFmtId="0" fontId="68" fillId="0" borderId="40" xfId="0" applyFont="1" applyBorder="1" applyAlignment="1" applyProtection="1">
      <alignment horizontal="center" vertical="center" shrinkToFit="1"/>
      <protection/>
    </xf>
    <xf numFmtId="0" fontId="68" fillId="0" borderId="49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vertical="center"/>
      <protection/>
    </xf>
    <xf numFmtId="0" fontId="68" fillId="0" borderId="39" xfId="0" applyFont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16" fillId="0" borderId="96" xfId="0" applyFont="1" applyFill="1" applyBorder="1" applyAlignment="1" applyProtection="1">
      <alignment horizontal="center" vertical="center" textRotation="255"/>
      <protection/>
    </xf>
    <xf numFmtId="182" fontId="6" fillId="0" borderId="56" xfId="0" applyNumberFormat="1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68" fillId="0" borderId="38" xfId="0" applyFont="1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19" fillId="0" borderId="124" xfId="0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 textRotation="255"/>
    </xf>
    <xf numFmtId="0" fontId="0" fillId="0" borderId="99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89" xfId="0" applyFont="1" applyBorder="1" applyAlignment="1">
      <alignment horizontal="center" vertical="center" textRotation="255" shrinkToFit="1"/>
    </xf>
    <xf numFmtId="0" fontId="7" fillId="0" borderId="118" xfId="0" applyFont="1" applyBorder="1" applyAlignment="1">
      <alignment horizontal="right" vertical="center"/>
    </xf>
    <xf numFmtId="0" fontId="7" fillId="0" borderId="119" xfId="0" applyFont="1" applyBorder="1" applyAlignment="1">
      <alignment horizontal="right" vertical="center"/>
    </xf>
    <xf numFmtId="0" fontId="7" fillId="0" borderId="120" xfId="0" applyFont="1" applyBorder="1" applyAlignment="1">
      <alignment horizontal="right" vertical="center"/>
    </xf>
    <xf numFmtId="0" fontId="7" fillId="0" borderId="7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178" fontId="23" fillId="0" borderId="126" xfId="0" applyNumberFormat="1" applyFont="1" applyBorder="1" applyAlignment="1">
      <alignment horizontal="left" vertical="center"/>
    </xf>
    <xf numFmtId="178" fontId="23" fillId="0" borderId="46" xfId="0" applyNumberFormat="1" applyFont="1" applyBorder="1" applyAlignment="1">
      <alignment horizontal="left" vertical="center"/>
    </xf>
    <xf numFmtId="178" fontId="23" fillId="0" borderId="20" xfId="0" applyNumberFormat="1" applyFont="1" applyBorder="1" applyAlignment="1">
      <alignment horizontal="left" vertical="center"/>
    </xf>
    <xf numFmtId="0" fontId="0" fillId="0" borderId="100" xfId="0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16" fillId="0" borderId="100" xfId="0" applyFont="1" applyBorder="1" applyAlignment="1">
      <alignment horizontal="center" vertical="center" textRotation="255"/>
    </xf>
    <xf numFmtId="0" fontId="16" fillId="0" borderId="99" xfId="0" applyFont="1" applyBorder="1" applyAlignment="1">
      <alignment horizontal="center" vertical="center" textRotation="255"/>
    </xf>
    <xf numFmtId="0" fontId="16" fillId="0" borderId="104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178" fontId="7" fillId="0" borderId="123" xfId="50" applyNumberFormat="1" applyFont="1" applyBorder="1" applyAlignment="1">
      <alignment horizontal="right" vertical="center" shrinkToFit="1"/>
    </xf>
    <xf numFmtId="178" fontId="7" fillId="0" borderId="119" xfId="50" applyNumberFormat="1" applyFont="1" applyBorder="1" applyAlignment="1">
      <alignment horizontal="right" vertical="center" shrinkToFit="1"/>
    </xf>
    <xf numFmtId="178" fontId="7" fillId="0" borderId="74" xfId="50" applyNumberFormat="1" applyFont="1" applyBorder="1" applyAlignment="1">
      <alignment horizontal="right" vertical="center" shrinkToFit="1"/>
    </xf>
    <xf numFmtId="178" fontId="7" fillId="0" borderId="75" xfId="50" applyNumberFormat="1" applyFont="1" applyBorder="1" applyAlignment="1">
      <alignment horizontal="righ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center" vertical="center" textRotation="255"/>
    </xf>
    <xf numFmtId="0" fontId="16" fillId="0" borderId="88" xfId="0" applyFont="1" applyBorder="1" applyAlignment="1">
      <alignment horizontal="center" vertical="center" textRotation="255"/>
    </xf>
    <xf numFmtId="0" fontId="16" fillId="0" borderId="89" xfId="0" applyFont="1" applyBorder="1" applyAlignment="1">
      <alignment horizontal="center" vertical="center" textRotation="255"/>
    </xf>
    <xf numFmtId="0" fontId="0" fillId="0" borderId="126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8" fontId="7" fillId="0" borderId="121" xfId="0" applyNumberFormat="1" applyFont="1" applyBorder="1" applyAlignment="1">
      <alignment vertical="center"/>
    </xf>
    <xf numFmtId="178" fontId="7" fillId="0" borderId="122" xfId="0" applyNumberFormat="1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17" xfId="0" applyFont="1" applyBorder="1" applyAlignment="1">
      <alignment horizontal="center" vertical="center" textRotation="255" wrapText="1" shrinkToFit="1"/>
    </xf>
    <xf numFmtId="0" fontId="6" fillId="0" borderId="88" xfId="0" applyFont="1" applyBorder="1" applyAlignment="1">
      <alignment horizontal="center" vertical="center" textRotation="255" wrapText="1" shrinkToFit="1"/>
    </xf>
    <xf numFmtId="0" fontId="6" fillId="0" borderId="89" xfId="0" applyFont="1" applyBorder="1" applyAlignment="1">
      <alignment horizontal="center" vertical="center" textRotation="255" wrapText="1" shrinkToFit="1"/>
    </xf>
    <xf numFmtId="0" fontId="66" fillId="0" borderId="0" xfId="0" applyFont="1" applyAlignment="1">
      <alignment horizontal="left" vertical="center" shrinkToFit="1"/>
    </xf>
    <xf numFmtId="0" fontId="66" fillId="0" borderId="44" xfId="0" applyFont="1" applyBorder="1" applyAlignment="1">
      <alignment horizontal="left" vertical="center" shrinkToFit="1"/>
    </xf>
    <xf numFmtId="0" fontId="0" fillId="0" borderId="107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16" fillId="33" borderId="17" xfId="0" applyFont="1" applyFill="1" applyBorder="1" applyAlignment="1">
      <alignment horizontal="center" vertical="center" textRotation="255"/>
    </xf>
    <xf numFmtId="0" fontId="16" fillId="33" borderId="88" xfId="0" applyFont="1" applyFill="1" applyBorder="1" applyAlignment="1">
      <alignment horizontal="center" vertical="center" textRotation="255"/>
    </xf>
    <xf numFmtId="0" fontId="16" fillId="33" borderId="89" xfId="0" applyFont="1" applyFill="1" applyBorder="1" applyAlignment="1">
      <alignment horizontal="center" vertical="center" textRotation="255"/>
    </xf>
    <xf numFmtId="0" fontId="6" fillId="0" borderId="33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83" xfId="0" applyFont="1" applyBorder="1" applyAlignment="1">
      <alignment horizontal="left" vertical="center" shrinkToFit="1"/>
    </xf>
    <xf numFmtId="0" fontId="0" fillId="0" borderId="132" xfId="0" applyBorder="1" applyAlignment="1">
      <alignment horizontal="center" vertical="center" textRotation="255"/>
    </xf>
    <xf numFmtId="0" fontId="0" fillId="0" borderId="88" xfId="0" applyFont="1" applyBorder="1" applyAlignment="1">
      <alignment horizontal="center" vertical="center" textRotation="255"/>
    </xf>
    <xf numFmtId="0" fontId="0" fillId="0" borderId="89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textRotation="255"/>
    </xf>
    <xf numFmtId="0" fontId="22" fillId="0" borderId="88" xfId="0" applyFont="1" applyBorder="1" applyAlignment="1">
      <alignment horizontal="center" vertical="center" textRotation="255"/>
    </xf>
    <xf numFmtId="0" fontId="22" fillId="0" borderId="89" xfId="0" applyFont="1" applyBorder="1" applyAlignment="1">
      <alignment horizontal="center" vertical="center" textRotation="255"/>
    </xf>
    <xf numFmtId="177" fontId="19" fillId="0" borderId="124" xfId="0" applyNumberFormat="1" applyFont="1" applyBorder="1" applyAlignment="1">
      <alignment horizontal="center" vertical="center"/>
    </xf>
    <xf numFmtId="177" fontId="19" fillId="0" borderId="13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180" fontId="18" fillId="0" borderId="54" xfId="0" applyNumberFormat="1" applyFont="1" applyBorder="1" applyAlignment="1">
      <alignment horizontal="center" vertical="center" shrinkToFit="1"/>
    </xf>
    <xf numFmtId="180" fontId="18" fillId="0" borderId="55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3" fillId="0" borderId="133" xfId="0" applyFont="1" applyBorder="1" applyAlignment="1">
      <alignment vertical="center" shrinkToFit="1"/>
    </xf>
    <xf numFmtId="0" fontId="23" fillId="0" borderId="134" xfId="0" applyFont="1" applyBorder="1" applyAlignment="1">
      <alignment vertical="center" shrinkToFit="1"/>
    </xf>
    <xf numFmtId="0" fontId="23" fillId="0" borderId="135" xfId="0" applyFont="1" applyBorder="1" applyAlignment="1">
      <alignment vertical="center" shrinkToFit="1"/>
    </xf>
    <xf numFmtId="0" fontId="6" fillId="0" borderId="2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1" fillId="0" borderId="126" xfId="0" applyFont="1" applyBorder="1" applyAlignment="1">
      <alignment horizontal="center" vertical="center" wrapText="1" shrinkToFit="1"/>
    </xf>
    <xf numFmtId="0" fontId="11" fillId="0" borderId="46" xfId="0" applyFont="1" applyBorder="1" applyAlignment="1">
      <alignment horizontal="center" vertical="center" wrapText="1" shrinkToFit="1"/>
    </xf>
    <xf numFmtId="0" fontId="11" fillId="0" borderId="127" xfId="0" applyFont="1" applyBorder="1" applyAlignment="1">
      <alignment horizontal="center" vertical="center" wrapText="1" shrinkToFit="1"/>
    </xf>
    <xf numFmtId="0" fontId="11" fillId="0" borderId="4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56" fontId="9" fillId="0" borderId="54" xfId="0" applyNumberFormat="1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jm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47625</xdr:colOff>
      <xdr:row>1</xdr:row>
      <xdr:rowOff>209550</xdr:rowOff>
    </xdr:from>
    <xdr:to>
      <xdr:col>35</xdr:col>
      <xdr:colOff>552450</xdr:colOff>
      <xdr:row>4</xdr:row>
      <xdr:rowOff>0</xdr:rowOff>
    </xdr:to>
    <xdr:sp macro="[0]!一括削除">
      <xdr:nvSpPr>
        <xdr:cNvPr id="1" name="AutoShape 2"/>
        <xdr:cNvSpPr>
          <a:spLocks/>
        </xdr:cNvSpPr>
      </xdr:nvSpPr>
      <xdr:spPr>
        <a:xfrm>
          <a:off x="19364325" y="438150"/>
          <a:ext cx="1190625" cy="371475"/>
        </a:xfrm>
        <a:prstGeom prst="roundRect">
          <a:avLst/>
        </a:prstGeom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一括削除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47625</xdr:colOff>
      <xdr:row>1</xdr:row>
      <xdr:rowOff>209550</xdr:rowOff>
    </xdr:from>
    <xdr:to>
      <xdr:col>35</xdr:col>
      <xdr:colOff>552450</xdr:colOff>
      <xdr:row>4</xdr:row>
      <xdr:rowOff>0</xdr:rowOff>
    </xdr:to>
    <xdr:sp macro="[0]!枠組足場原紙_オートシェイプ2_6_Click">
      <xdr:nvSpPr>
        <xdr:cNvPr id="1" name="AutoShape 2"/>
        <xdr:cNvSpPr>
          <a:spLocks/>
        </xdr:cNvSpPr>
      </xdr:nvSpPr>
      <xdr:spPr>
        <a:xfrm>
          <a:off x="17887950" y="438150"/>
          <a:ext cx="1190625" cy="371475"/>
        </a:xfrm>
        <a:prstGeom prst="roundRect">
          <a:avLst/>
        </a:prstGeom>
        <a:gradFill rotWithShape="1">
          <a:gsLst>
            <a:gs pos="0">
              <a:srgbClr val="767676"/>
            </a:gs>
            <a:gs pos="5000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一括削除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70"/>
  <sheetViews>
    <sheetView tabSelected="1" view="pageBreakPreview" zoomScaleSheetLayoutView="100" zoomScalePageLayoutView="0" workbookViewId="0" topLeftCell="C43">
      <selection activeCell="AG44" sqref="AG44"/>
    </sheetView>
  </sheetViews>
  <sheetFormatPr defaultColWidth="9.00390625" defaultRowHeight="13.5"/>
  <cols>
    <col min="1" max="1" width="5.125" style="1" customWidth="1"/>
    <col min="2" max="2" width="24.50390625" style="1" customWidth="1"/>
    <col min="3" max="3" width="5.875" style="1" customWidth="1"/>
    <col min="4" max="4" width="7.125" style="31" customWidth="1"/>
    <col min="5" max="5" width="5.125" style="1" customWidth="1"/>
    <col min="6" max="6" width="1.625" style="1" customWidth="1"/>
    <col min="7" max="7" width="5.125" style="1" customWidth="1"/>
    <col min="8" max="8" width="25.00390625" style="1" customWidth="1"/>
    <col min="9" max="9" width="5.625" style="1" customWidth="1"/>
    <col min="10" max="10" width="7.125" style="31" customWidth="1"/>
    <col min="11" max="11" width="6.75390625" style="1" customWidth="1"/>
    <col min="12" max="12" width="1.625" style="1" customWidth="1"/>
    <col min="13" max="13" width="5.75390625" style="1" customWidth="1"/>
    <col min="14" max="14" width="9.375" style="1" customWidth="1"/>
    <col min="15" max="15" width="8.125" style="1" customWidth="1"/>
    <col min="16" max="16" width="10.125" style="1" customWidth="1"/>
    <col min="17" max="17" width="4.625" style="1" customWidth="1"/>
    <col min="18" max="18" width="7.125" style="31" customWidth="1"/>
    <col min="19" max="19" width="6.375" style="1" customWidth="1"/>
    <col min="20" max="20" width="2.125" style="1" customWidth="1"/>
    <col min="21" max="21" width="4.625" style="1" customWidth="1"/>
    <col min="22" max="22" width="8.125" style="1" customWidth="1"/>
    <col min="23" max="23" width="9.50390625" style="1" customWidth="1"/>
    <col min="24" max="24" width="8.125" style="1" customWidth="1"/>
    <col min="25" max="25" width="4.625" style="1" customWidth="1"/>
    <col min="26" max="26" width="7.125" style="31" customWidth="1"/>
    <col min="27" max="27" width="7.375" style="1" customWidth="1"/>
    <col min="28" max="28" width="1.75390625" style="1" customWidth="1"/>
    <col min="29" max="29" width="4.625" style="1" customWidth="1"/>
    <col min="30" max="30" width="14.25390625" style="1" customWidth="1"/>
    <col min="31" max="31" width="11.125" style="1" customWidth="1"/>
    <col min="32" max="32" width="4.625" style="1" customWidth="1"/>
    <col min="33" max="33" width="7.125" style="31" customWidth="1"/>
    <col min="34" max="34" width="6.25390625" style="1" customWidth="1"/>
    <col min="35" max="16384" width="9.00390625" style="1" customWidth="1"/>
  </cols>
  <sheetData>
    <row r="1" spans="1:34" ht="18" customHeight="1">
      <c r="A1" s="275" t="s">
        <v>320</v>
      </c>
      <c r="B1" s="275"/>
      <c r="C1" s="275"/>
      <c r="D1" s="276"/>
      <c r="E1" s="275"/>
      <c r="F1" s="276" t="s">
        <v>112</v>
      </c>
      <c r="G1" s="275"/>
      <c r="H1" s="275"/>
      <c r="I1" s="275"/>
      <c r="J1" s="276"/>
      <c r="K1" s="275"/>
      <c r="L1" s="275"/>
      <c r="M1" s="277"/>
      <c r="N1" s="275"/>
      <c r="O1" s="277"/>
      <c r="P1" s="275"/>
      <c r="Q1" s="275"/>
      <c r="R1" s="277"/>
      <c r="S1" s="275"/>
      <c r="T1" s="275"/>
      <c r="U1" s="277"/>
      <c r="V1" s="275"/>
      <c r="W1" s="277"/>
      <c r="X1" s="275"/>
      <c r="Y1" s="275"/>
      <c r="Z1" s="277"/>
      <c r="AA1" s="275"/>
      <c r="AB1" s="275"/>
      <c r="AC1" s="275"/>
      <c r="AD1" s="278"/>
      <c r="AE1" s="279" t="s">
        <v>52</v>
      </c>
      <c r="AF1" s="492">
        <f ca="1">TODAY()</f>
        <v>44672</v>
      </c>
      <c r="AG1" s="493"/>
      <c r="AH1" s="494"/>
    </row>
    <row r="2" spans="1:34" ht="18.75" customHeight="1">
      <c r="A2" s="535" t="s">
        <v>34</v>
      </c>
      <c r="B2" s="536"/>
      <c r="C2" s="543" t="s">
        <v>30</v>
      </c>
      <c r="D2" s="544"/>
      <c r="E2" s="555" t="s">
        <v>60</v>
      </c>
      <c r="F2" s="556"/>
      <c r="G2" s="556"/>
      <c r="H2" s="412"/>
      <c r="I2" s="541" t="s">
        <v>31</v>
      </c>
      <c r="J2" s="549"/>
      <c r="K2" s="550"/>
      <c r="L2" s="275"/>
      <c r="M2" s="557" t="s">
        <v>4</v>
      </c>
      <c r="N2" s="547"/>
      <c r="O2" s="539" t="s">
        <v>14</v>
      </c>
      <c r="P2" s="529"/>
      <c r="Q2" s="275"/>
      <c r="R2" s="526" t="s">
        <v>58</v>
      </c>
      <c r="S2" s="527"/>
      <c r="T2" s="527"/>
      <c r="U2" s="528"/>
      <c r="V2" s="495"/>
      <c r="W2" s="497"/>
      <c r="X2" s="516" t="s">
        <v>51</v>
      </c>
      <c r="Y2" s="517"/>
      <c r="Z2" s="495"/>
      <c r="AA2" s="496"/>
      <c r="AB2" s="496"/>
      <c r="AC2" s="497"/>
      <c r="AD2" s="282" t="s">
        <v>74</v>
      </c>
      <c r="AE2" s="495"/>
      <c r="AF2" s="496"/>
      <c r="AG2" s="496"/>
      <c r="AH2" s="497"/>
    </row>
    <row r="3" spans="1:34" ht="18.75" customHeight="1">
      <c r="A3" s="537"/>
      <c r="B3" s="538"/>
      <c r="C3" s="545"/>
      <c r="D3" s="546"/>
      <c r="E3" s="551"/>
      <c r="F3" s="553"/>
      <c r="G3" s="553"/>
      <c r="H3" s="554"/>
      <c r="I3" s="542"/>
      <c r="J3" s="551"/>
      <c r="K3" s="552"/>
      <c r="L3" s="275"/>
      <c r="M3" s="558"/>
      <c r="N3" s="548"/>
      <c r="O3" s="540"/>
      <c r="P3" s="530"/>
      <c r="Q3" s="275"/>
      <c r="R3" s="516" t="s">
        <v>59</v>
      </c>
      <c r="S3" s="517"/>
      <c r="T3" s="517"/>
      <c r="U3" s="499"/>
      <c r="V3" s="495"/>
      <c r="W3" s="497"/>
      <c r="X3" s="516" t="s">
        <v>50</v>
      </c>
      <c r="Y3" s="517"/>
      <c r="Z3" s="495"/>
      <c r="AA3" s="496"/>
      <c r="AB3" s="496"/>
      <c r="AC3" s="496"/>
      <c r="AD3" s="283" t="s">
        <v>75</v>
      </c>
      <c r="AE3" s="496"/>
      <c r="AF3" s="496"/>
      <c r="AG3" s="496"/>
      <c r="AH3" s="497"/>
    </row>
    <row r="4" spans="1:34" ht="8.25" customHeight="1">
      <c r="A4" s="275"/>
      <c r="B4" s="275"/>
      <c r="C4" s="275"/>
      <c r="D4" s="276"/>
      <c r="E4" s="275"/>
      <c r="F4" s="275"/>
      <c r="G4" s="275"/>
      <c r="H4" s="275"/>
      <c r="I4" s="275"/>
      <c r="J4" s="276"/>
      <c r="K4" s="275"/>
      <c r="L4" s="275"/>
      <c r="M4" s="275"/>
      <c r="N4" s="275"/>
      <c r="O4" s="275"/>
      <c r="P4" s="275"/>
      <c r="Q4" s="275"/>
      <c r="R4" s="276"/>
      <c r="S4" s="275"/>
      <c r="T4" s="275"/>
      <c r="U4" s="275"/>
      <c r="V4" s="275"/>
      <c r="W4" s="275"/>
      <c r="X4" s="275"/>
      <c r="Y4" s="275"/>
      <c r="Z4" s="276"/>
      <c r="AA4" s="275"/>
      <c r="AB4" s="275"/>
      <c r="AC4" s="275"/>
      <c r="AD4" s="275"/>
      <c r="AE4" s="275"/>
      <c r="AF4" s="275"/>
      <c r="AG4" s="276"/>
      <c r="AH4" s="275"/>
    </row>
    <row r="5" spans="1:34" s="4" customFormat="1" ht="15" customHeight="1">
      <c r="A5" s="286" t="s">
        <v>0</v>
      </c>
      <c r="B5" s="432" t="s">
        <v>1</v>
      </c>
      <c r="C5" s="287" t="s">
        <v>77</v>
      </c>
      <c r="D5" s="288" t="s">
        <v>3</v>
      </c>
      <c r="E5" s="284" t="s">
        <v>2</v>
      </c>
      <c r="F5" s="285"/>
      <c r="G5" s="286" t="s">
        <v>0</v>
      </c>
      <c r="H5" s="287" t="s">
        <v>1</v>
      </c>
      <c r="I5" s="287" t="s">
        <v>77</v>
      </c>
      <c r="J5" s="288" t="s">
        <v>3</v>
      </c>
      <c r="K5" s="284" t="s">
        <v>2</v>
      </c>
      <c r="L5" s="285"/>
      <c r="M5" s="286" t="s">
        <v>0</v>
      </c>
      <c r="N5" s="498" t="s">
        <v>1</v>
      </c>
      <c r="O5" s="517"/>
      <c r="P5" s="517"/>
      <c r="Q5" s="289" t="s">
        <v>77</v>
      </c>
      <c r="R5" s="288" t="s">
        <v>3</v>
      </c>
      <c r="S5" s="284" t="s">
        <v>2</v>
      </c>
      <c r="T5" s="290"/>
      <c r="U5" s="286" t="s">
        <v>0</v>
      </c>
      <c r="V5" s="498" t="s">
        <v>1</v>
      </c>
      <c r="W5" s="517"/>
      <c r="X5" s="499"/>
      <c r="Y5" s="287" t="s">
        <v>77</v>
      </c>
      <c r="Z5" s="288" t="s">
        <v>3</v>
      </c>
      <c r="AA5" s="284" t="s">
        <v>2</v>
      </c>
      <c r="AB5" s="285"/>
      <c r="AC5" s="281" t="s">
        <v>0</v>
      </c>
      <c r="AD5" s="498" t="s">
        <v>1</v>
      </c>
      <c r="AE5" s="499"/>
      <c r="AF5" s="280" t="s">
        <v>77</v>
      </c>
      <c r="AG5" s="291" t="s">
        <v>3</v>
      </c>
      <c r="AH5" s="292" t="s">
        <v>2</v>
      </c>
    </row>
    <row r="6" spans="1:34" s="17" customFormat="1" ht="18" customHeight="1" thickBot="1">
      <c r="A6" s="453" t="s">
        <v>36</v>
      </c>
      <c r="B6" s="388" t="s">
        <v>302</v>
      </c>
      <c r="C6" s="359">
        <v>19.8</v>
      </c>
      <c r="D6" s="420"/>
      <c r="E6" s="238">
        <f>C6*D6</f>
        <v>0</v>
      </c>
      <c r="F6" s="293"/>
      <c r="G6" s="533" t="s">
        <v>107</v>
      </c>
      <c r="H6" s="534"/>
      <c r="I6" s="294"/>
      <c r="J6" s="413"/>
      <c r="K6" s="295"/>
      <c r="L6" s="293"/>
      <c r="M6" s="453" t="s">
        <v>46</v>
      </c>
      <c r="N6" s="465" t="s">
        <v>143</v>
      </c>
      <c r="O6" s="466"/>
      <c r="P6" s="467"/>
      <c r="Q6" s="296">
        <v>16</v>
      </c>
      <c r="R6" s="420"/>
      <c r="S6" s="262">
        <f>ROUNDDOWN(R6*Q6,0)</f>
        <v>0</v>
      </c>
      <c r="T6" s="297"/>
      <c r="U6" s="453" t="s">
        <v>53</v>
      </c>
      <c r="V6" s="298" t="s">
        <v>188</v>
      </c>
      <c r="W6" s="299"/>
      <c r="X6" s="299"/>
      <c r="Y6" s="296">
        <v>3.7</v>
      </c>
      <c r="Z6" s="424"/>
      <c r="AA6" s="232">
        <f>Y6*Z6</f>
        <v>0</v>
      </c>
      <c r="AB6" s="293"/>
      <c r="AC6" s="576" t="s">
        <v>225</v>
      </c>
      <c r="AD6" s="577"/>
      <c r="AE6" s="577"/>
      <c r="AF6" s="577"/>
      <c r="AG6" s="577"/>
      <c r="AH6" s="578"/>
    </row>
    <row r="7" spans="1:34" s="17" customFormat="1" ht="18" customHeight="1">
      <c r="A7" s="454"/>
      <c r="B7" s="326" t="s">
        <v>287</v>
      </c>
      <c r="C7" s="362">
        <v>16</v>
      </c>
      <c r="D7" s="231"/>
      <c r="E7" s="233">
        <f>C7*D7</f>
        <v>0</v>
      </c>
      <c r="F7" s="293"/>
      <c r="G7" s="531" t="s">
        <v>40</v>
      </c>
      <c r="H7" s="300" t="s">
        <v>150</v>
      </c>
      <c r="I7" s="301">
        <v>4.3</v>
      </c>
      <c r="J7" s="414"/>
      <c r="K7" s="232">
        <f>I7*J7</f>
        <v>0</v>
      </c>
      <c r="L7" s="293"/>
      <c r="M7" s="454"/>
      <c r="N7" s="468" t="s">
        <v>144</v>
      </c>
      <c r="O7" s="469"/>
      <c r="P7" s="470"/>
      <c r="Q7" s="301">
        <v>15</v>
      </c>
      <c r="R7" s="231"/>
      <c r="S7" s="233">
        <f>ROUNDDOWN(R7*Q7,0)</f>
        <v>0</v>
      </c>
      <c r="T7" s="297"/>
      <c r="U7" s="454"/>
      <c r="V7" s="306" t="s">
        <v>189</v>
      </c>
      <c r="W7" s="307"/>
      <c r="X7" s="307"/>
      <c r="Y7" s="308">
        <v>7.4</v>
      </c>
      <c r="Z7" s="231"/>
      <c r="AA7" s="232">
        <f>Y7*Z7</f>
        <v>0</v>
      </c>
      <c r="AB7" s="293"/>
      <c r="AC7" s="579" t="s">
        <v>55</v>
      </c>
      <c r="AD7" s="306" t="s">
        <v>12</v>
      </c>
      <c r="AE7" s="310"/>
      <c r="AF7" s="311">
        <v>2.8</v>
      </c>
      <c r="AG7" s="424"/>
      <c r="AH7" s="234">
        <f aca="true" t="shared" si="0" ref="AH7:AH12">AF7*AG7</f>
        <v>0</v>
      </c>
    </row>
    <row r="8" spans="1:34" s="17" customFormat="1" ht="18" customHeight="1">
      <c r="A8" s="454"/>
      <c r="B8" s="326" t="s">
        <v>305</v>
      </c>
      <c r="C8" s="362">
        <v>12.3</v>
      </c>
      <c r="D8" s="231"/>
      <c r="E8" s="232">
        <f aca="true" t="shared" si="1" ref="E8:E19">C8*D8</f>
        <v>0</v>
      </c>
      <c r="F8" s="293"/>
      <c r="G8" s="454"/>
      <c r="H8" s="300" t="s">
        <v>145</v>
      </c>
      <c r="I8" s="301">
        <v>3.8</v>
      </c>
      <c r="J8" s="414"/>
      <c r="K8" s="232">
        <f aca="true" t="shared" si="2" ref="K8:K22">I8*J8</f>
        <v>0</v>
      </c>
      <c r="L8" s="293"/>
      <c r="M8" s="454"/>
      <c r="N8" s="468" t="s">
        <v>81</v>
      </c>
      <c r="O8" s="469"/>
      <c r="P8" s="470"/>
      <c r="Q8" s="301">
        <v>5.7</v>
      </c>
      <c r="R8" s="231"/>
      <c r="S8" s="232">
        <f>Q8*R8</f>
        <v>0</v>
      </c>
      <c r="T8" s="297"/>
      <c r="U8" s="454"/>
      <c r="V8" s="306" t="s">
        <v>190</v>
      </c>
      <c r="W8" s="312"/>
      <c r="X8" s="312"/>
      <c r="Y8" s="301">
        <v>10.7</v>
      </c>
      <c r="Z8" s="231"/>
      <c r="AA8" s="232">
        <f>Y8*Z8</f>
        <v>0</v>
      </c>
      <c r="AB8" s="293"/>
      <c r="AC8" s="579"/>
      <c r="AD8" s="300" t="s">
        <v>16</v>
      </c>
      <c r="AE8" s="304"/>
      <c r="AF8" s="313">
        <v>3.1</v>
      </c>
      <c r="AG8" s="231"/>
      <c r="AH8" s="235">
        <f t="shared" si="0"/>
        <v>0</v>
      </c>
    </row>
    <row r="9" spans="1:34" s="17" customFormat="1" ht="18" customHeight="1">
      <c r="A9" s="454"/>
      <c r="B9" s="326" t="s">
        <v>288</v>
      </c>
      <c r="C9" s="362">
        <v>11.3</v>
      </c>
      <c r="D9" s="231"/>
      <c r="E9" s="232">
        <f t="shared" si="1"/>
        <v>0</v>
      </c>
      <c r="F9" s="293"/>
      <c r="G9" s="454"/>
      <c r="H9" s="300" t="s">
        <v>149</v>
      </c>
      <c r="I9" s="301">
        <v>3.3</v>
      </c>
      <c r="J9" s="414"/>
      <c r="K9" s="232">
        <f t="shared" si="2"/>
        <v>0</v>
      </c>
      <c r="L9" s="293"/>
      <c r="M9" s="454"/>
      <c r="N9" s="468" t="s">
        <v>173</v>
      </c>
      <c r="O9" s="469"/>
      <c r="P9" s="470"/>
      <c r="Q9" s="301">
        <v>9.9</v>
      </c>
      <c r="R9" s="231"/>
      <c r="S9" s="232">
        <f aca="true" t="shared" si="3" ref="S9:S18">Q9*R9</f>
        <v>0</v>
      </c>
      <c r="T9" s="297"/>
      <c r="U9" s="454"/>
      <c r="V9" s="306" t="s">
        <v>191</v>
      </c>
      <c r="W9" s="312"/>
      <c r="X9" s="312"/>
      <c r="Y9" s="301">
        <v>14.5</v>
      </c>
      <c r="Z9" s="231"/>
      <c r="AA9" s="232">
        <f>Y9*Z9</f>
        <v>0</v>
      </c>
      <c r="AB9" s="293"/>
      <c r="AC9" s="579"/>
      <c r="AD9" s="300" t="s">
        <v>17</v>
      </c>
      <c r="AE9" s="305"/>
      <c r="AF9" s="313">
        <v>3.4</v>
      </c>
      <c r="AG9" s="231"/>
      <c r="AH9" s="235">
        <f t="shared" si="0"/>
        <v>0</v>
      </c>
    </row>
    <row r="10" spans="1:34" s="17" customFormat="1" ht="18" customHeight="1">
      <c r="A10" s="454"/>
      <c r="B10" s="326" t="s">
        <v>289</v>
      </c>
      <c r="C10" s="362">
        <v>9.4</v>
      </c>
      <c r="D10" s="231"/>
      <c r="E10" s="232">
        <f t="shared" si="1"/>
        <v>0</v>
      </c>
      <c r="F10" s="293"/>
      <c r="G10" s="454"/>
      <c r="H10" s="300" t="s">
        <v>146</v>
      </c>
      <c r="I10" s="301">
        <v>3</v>
      </c>
      <c r="J10" s="414"/>
      <c r="K10" s="233">
        <f t="shared" si="2"/>
        <v>0</v>
      </c>
      <c r="L10" s="293"/>
      <c r="M10" s="454"/>
      <c r="N10" s="468" t="s">
        <v>174</v>
      </c>
      <c r="O10" s="469"/>
      <c r="P10" s="470"/>
      <c r="Q10" s="301">
        <v>12</v>
      </c>
      <c r="R10" s="231"/>
      <c r="S10" s="233">
        <f t="shared" si="3"/>
        <v>0</v>
      </c>
      <c r="T10" s="297"/>
      <c r="U10" s="454"/>
      <c r="V10" s="300" t="s">
        <v>47</v>
      </c>
      <c r="W10" s="312"/>
      <c r="X10" s="312"/>
      <c r="Y10" s="301">
        <v>6</v>
      </c>
      <c r="Z10" s="231"/>
      <c r="AA10" s="233">
        <f>ROUNDDOWN(Z10*Y10,0)</f>
        <v>0</v>
      </c>
      <c r="AB10" s="293"/>
      <c r="AC10" s="579"/>
      <c r="AD10" s="300" t="s">
        <v>18</v>
      </c>
      <c r="AE10" s="305"/>
      <c r="AF10" s="313">
        <v>3.7</v>
      </c>
      <c r="AG10" s="231"/>
      <c r="AH10" s="235">
        <f t="shared" si="0"/>
        <v>0</v>
      </c>
    </row>
    <row r="11" spans="1:34" s="17" customFormat="1" ht="18" customHeight="1">
      <c r="A11" s="454"/>
      <c r="B11" s="326" t="s">
        <v>303</v>
      </c>
      <c r="C11" s="362">
        <v>15.7</v>
      </c>
      <c r="D11" s="231"/>
      <c r="E11" s="232">
        <f t="shared" si="1"/>
        <v>0</v>
      </c>
      <c r="F11" s="293"/>
      <c r="G11" s="532"/>
      <c r="H11" s="300" t="s">
        <v>147</v>
      </c>
      <c r="I11" s="301">
        <v>2.6</v>
      </c>
      <c r="J11" s="414"/>
      <c r="K11" s="232">
        <f t="shared" si="2"/>
        <v>0</v>
      </c>
      <c r="L11" s="293"/>
      <c r="M11" s="454"/>
      <c r="N11" s="468" t="s">
        <v>171</v>
      </c>
      <c r="O11" s="469"/>
      <c r="P11" s="470"/>
      <c r="Q11" s="314">
        <v>6.5</v>
      </c>
      <c r="R11" s="231"/>
      <c r="S11" s="232">
        <f t="shared" si="3"/>
        <v>0</v>
      </c>
      <c r="T11" s="297"/>
      <c r="U11" s="454"/>
      <c r="V11" s="300" t="s">
        <v>48</v>
      </c>
      <c r="W11" s="312"/>
      <c r="X11" s="312"/>
      <c r="Y11" s="315">
        <v>8</v>
      </c>
      <c r="Z11" s="231"/>
      <c r="AA11" s="264">
        <f>ROUNDDOWN(Z11*Y11,0)</f>
        <v>0</v>
      </c>
      <c r="AB11" s="293"/>
      <c r="AC11" s="579"/>
      <c r="AD11" s="300" t="s">
        <v>19</v>
      </c>
      <c r="AE11" s="305"/>
      <c r="AF11" s="316">
        <v>4.1</v>
      </c>
      <c r="AG11" s="231"/>
      <c r="AH11" s="235">
        <f t="shared" si="0"/>
        <v>0</v>
      </c>
    </row>
    <row r="12" spans="1:34" s="17" customFormat="1" ht="18" customHeight="1">
      <c r="A12" s="454"/>
      <c r="B12" s="326" t="s">
        <v>290</v>
      </c>
      <c r="C12" s="362">
        <v>11.1</v>
      </c>
      <c r="D12" s="231"/>
      <c r="E12" s="232">
        <f t="shared" si="1"/>
        <v>0</v>
      </c>
      <c r="F12" s="293"/>
      <c r="G12" s="490" t="s">
        <v>7</v>
      </c>
      <c r="H12" s="491"/>
      <c r="I12" s="301"/>
      <c r="J12" s="414"/>
      <c r="K12" s="232"/>
      <c r="L12" s="293"/>
      <c r="M12" s="454"/>
      <c r="N12" s="468" t="s">
        <v>172</v>
      </c>
      <c r="O12" s="469"/>
      <c r="P12" s="470"/>
      <c r="Q12" s="314">
        <v>9</v>
      </c>
      <c r="R12" s="231"/>
      <c r="S12" s="233">
        <f t="shared" si="3"/>
        <v>0</v>
      </c>
      <c r="T12" s="297"/>
      <c r="U12" s="455"/>
      <c r="V12" s="318" t="s">
        <v>49</v>
      </c>
      <c r="W12" s="319"/>
      <c r="X12" s="319"/>
      <c r="Y12" s="320">
        <v>10.1</v>
      </c>
      <c r="Z12" s="421"/>
      <c r="AA12" s="255">
        <f aca="true" t="shared" si="4" ref="AA12:AA18">Y12*Z12</f>
        <v>0</v>
      </c>
      <c r="AB12" s="293"/>
      <c r="AC12" s="579"/>
      <c r="AD12" s="321" t="s">
        <v>20</v>
      </c>
      <c r="AE12" s="305"/>
      <c r="AF12" s="316">
        <v>4.9</v>
      </c>
      <c r="AG12" s="231"/>
      <c r="AH12" s="235">
        <f t="shared" si="0"/>
        <v>0</v>
      </c>
    </row>
    <row r="13" spans="1:34" s="17" customFormat="1" ht="18" customHeight="1">
      <c r="A13" s="454"/>
      <c r="B13" s="326" t="s">
        <v>267</v>
      </c>
      <c r="C13" s="362">
        <v>9.9</v>
      </c>
      <c r="D13" s="231"/>
      <c r="E13" s="232">
        <f t="shared" si="1"/>
        <v>0</v>
      </c>
      <c r="F13" s="293"/>
      <c r="G13" s="518" t="s">
        <v>40</v>
      </c>
      <c r="H13" s="300" t="s">
        <v>148</v>
      </c>
      <c r="I13" s="301">
        <v>3.6</v>
      </c>
      <c r="J13" s="414"/>
      <c r="K13" s="232">
        <f t="shared" si="2"/>
        <v>0</v>
      </c>
      <c r="L13" s="293"/>
      <c r="M13" s="454"/>
      <c r="N13" s="468" t="s">
        <v>175</v>
      </c>
      <c r="O13" s="469"/>
      <c r="P13" s="470"/>
      <c r="Q13" s="314">
        <v>17</v>
      </c>
      <c r="R13" s="231"/>
      <c r="S13" s="233">
        <f t="shared" si="3"/>
        <v>0</v>
      </c>
      <c r="T13" s="297"/>
      <c r="U13" s="453" t="s">
        <v>203</v>
      </c>
      <c r="V13" s="298" t="s">
        <v>89</v>
      </c>
      <c r="W13" s="299"/>
      <c r="X13" s="322"/>
      <c r="Y13" s="301">
        <v>6.5</v>
      </c>
      <c r="Z13" s="424"/>
      <c r="AA13" s="241">
        <f t="shared" si="4"/>
        <v>0</v>
      </c>
      <c r="AB13" s="293"/>
      <c r="AC13" s="580"/>
      <c r="AD13" s="318" t="s">
        <v>57</v>
      </c>
      <c r="AE13" s="323"/>
      <c r="AF13" s="324">
        <v>8</v>
      </c>
      <c r="AG13" s="421"/>
      <c r="AH13" s="236">
        <f>ROUNDDOWN(AG13*AF13,0)</f>
        <v>0</v>
      </c>
    </row>
    <row r="14" spans="1:34" s="17" customFormat="1" ht="18" customHeight="1">
      <c r="A14" s="454"/>
      <c r="B14" s="326" t="s">
        <v>268</v>
      </c>
      <c r="C14" s="362">
        <v>8.2</v>
      </c>
      <c r="D14" s="231"/>
      <c r="E14" s="232">
        <f t="shared" si="1"/>
        <v>0</v>
      </c>
      <c r="F14" s="293"/>
      <c r="G14" s="519"/>
      <c r="H14" s="300" t="s">
        <v>151</v>
      </c>
      <c r="I14" s="301">
        <v>3.3</v>
      </c>
      <c r="J14" s="414"/>
      <c r="K14" s="232">
        <f t="shared" si="2"/>
        <v>0</v>
      </c>
      <c r="L14" s="293"/>
      <c r="M14" s="454"/>
      <c r="N14" s="468" t="s">
        <v>176</v>
      </c>
      <c r="O14" s="469"/>
      <c r="P14" s="470"/>
      <c r="Q14" s="314">
        <v>24</v>
      </c>
      <c r="R14" s="231"/>
      <c r="S14" s="233">
        <f t="shared" si="3"/>
        <v>0</v>
      </c>
      <c r="T14" s="297"/>
      <c r="U14" s="454"/>
      <c r="V14" s="300" t="s">
        <v>90</v>
      </c>
      <c r="W14" s="312"/>
      <c r="X14" s="312"/>
      <c r="Y14" s="315">
        <v>8.4</v>
      </c>
      <c r="Z14" s="231"/>
      <c r="AA14" s="232">
        <f t="shared" si="4"/>
        <v>0</v>
      </c>
      <c r="AB14" s="293"/>
      <c r="AC14" s="512" t="s">
        <v>45</v>
      </c>
      <c r="AD14" s="298" t="s">
        <v>61</v>
      </c>
      <c r="AE14" s="307"/>
      <c r="AF14" s="311">
        <v>2.5</v>
      </c>
      <c r="AG14" s="424"/>
      <c r="AH14" s="234">
        <f>AF14*AG14</f>
        <v>0</v>
      </c>
    </row>
    <row r="15" spans="1:34" s="17" customFormat="1" ht="18" customHeight="1">
      <c r="A15" s="454"/>
      <c r="B15" s="326" t="s">
        <v>304</v>
      </c>
      <c r="C15" s="362">
        <v>13.8</v>
      </c>
      <c r="D15" s="231"/>
      <c r="E15" s="232">
        <f t="shared" si="1"/>
        <v>0</v>
      </c>
      <c r="F15" s="293"/>
      <c r="G15" s="519"/>
      <c r="H15" s="300" t="s">
        <v>152</v>
      </c>
      <c r="I15" s="301">
        <v>2.7</v>
      </c>
      <c r="J15" s="414"/>
      <c r="K15" s="232">
        <f t="shared" si="2"/>
        <v>0</v>
      </c>
      <c r="L15" s="293"/>
      <c r="M15" s="454"/>
      <c r="N15" s="468" t="s">
        <v>177</v>
      </c>
      <c r="O15" s="469"/>
      <c r="P15" s="470"/>
      <c r="Q15" s="314">
        <v>40</v>
      </c>
      <c r="R15" s="231"/>
      <c r="S15" s="233">
        <f t="shared" si="3"/>
        <v>0</v>
      </c>
      <c r="T15" s="297"/>
      <c r="U15" s="454"/>
      <c r="V15" s="300" t="s">
        <v>91</v>
      </c>
      <c r="W15" s="312"/>
      <c r="X15" s="312"/>
      <c r="Y15" s="301">
        <v>10.3</v>
      </c>
      <c r="Z15" s="231"/>
      <c r="AA15" s="232">
        <f t="shared" si="4"/>
        <v>0</v>
      </c>
      <c r="AB15" s="293"/>
      <c r="AC15" s="513"/>
      <c r="AD15" s="300" t="s">
        <v>62</v>
      </c>
      <c r="AE15" s="312"/>
      <c r="AF15" s="313">
        <v>3.2</v>
      </c>
      <c r="AG15" s="231"/>
      <c r="AH15" s="235">
        <f>AF15*AG15</f>
        <v>0</v>
      </c>
    </row>
    <row r="16" spans="1:34" s="17" customFormat="1" ht="18" customHeight="1">
      <c r="A16" s="454"/>
      <c r="B16" s="326" t="s">
        <v>269</v>
      </c>
      <c r="C16" s="362">
        <v>7.7</v>
      </c>
      <c r="D16" s="231"/>
      <c r="E16" s="232">
        <f t="shared" si="1"/>
        <v>0</v>
      </c>
      <c r="F16" s="293"/>
      <c r="G16" s="519"/>
      <c r="H16" s="300" t="s">
        <v>153</v>
      </c>
      <c r="I16" s="301">
        <v>2.3</v>
      </c>
      <c r="J16" s="414"/>
      <c r="K16" s="232">
        <f t="shared" si="2"/>
        <v>0</v>
      </c>
      <c r="L16" s="293"/>
      <c r="M16" s="454"/>
      <c r="N16" s="468" t="s">
        <v>178</v>
      </c>
      <c r="O16" s="469"/>
      <c r="P16" s="470"/>
      <c r="Q16" s="314">
        <v>3.5</v>
      </c>
      <c r="R16" s="231"/>
      <c r="S16" s="232">
        <f t="shared" si="3"/>
        <v>0</v>
      </c>
      <c r="T16" s="297"/>
      <c r="U16" s="454"/>
      <c r="V16" s="300" t="s">
        <v>92</v>
      </c>
      <c r="W16" s="312"/>
      <c r="X16" s="312"/>
      <c r="Y16" s="301">
        <v>12.2</v>
      </c>
      <c r="Z16" s="231"/>
      <c r="AA16" s="232">
        <f t="shared" si="4"/>
        <v>0</v>
      </c>
      <c r="AB16" s="293"/>
      <c r="AC16" s="513"/>
      <c r="AD16" s="300" t="s">
        <v>63</v>
      </c>
      <c r="AE16" s="312"/>
      <c r="AF16" s="313">
        <v>5.3</v>
      </c>
      <c r="AG16" s="231"/>
      <c r="AH16" s="235">
        <f aca="true" t="shared" si="5" ref="AH16:AH22">AF16*AG16</f>
        <v>0</v>
      </c>
    </row>
    <row r="17" spans="1:34" s="17" customFormat="1" ht="18" customHeight="1">
      <c r="A17" s="454"/>
      <c r="B17" s="326" t="s">
        <v>270</v>
      </c>
      <c r="C17" s="362">
        <v>5.8</v>
      </c>
      <c r="D17" s="231"/>
      <c r="E17" s="232">
        <f t="shared" si="1"/>
        <v>0</v>
      </c>
      <c r="F17" s="293"/>
      <c r="G17" s="520"/>
      <c r="H17" s="326" t="s">
        <v>154</v>
      </c>
      <c r="I17" s="301">
        <v>1.9</v>
      </c>
      <c r="J17" s="414"/>
      <c r="K17" s="232">
        <f t="shared" si="2"/>
        <v>0</v>
      </c>
      <c r="L17" s="293"/>
      <c r="M17" s="454"/>
      <c r="N17" s="468" t="s">
        <v>179</v>
      </c>
      <c r="O17" s="469"/>
      <c r="P17" s="470"/>
      <c r="Q17" s="314">
        <v>5.7</v>
      </c>
      <c r="R17" s="231"/>
      <c r="S17" s="232">
        <f t="shared" si="3"/>
        <v>0</v>
      </c>
      <c r="T17" s="297"/>
      <c r="U17" s="454"/>
      <c r="V17" s="300" t="s">
        <v>204</v>
      </c>
      <c r="W17" s="312"/>
      <c r="X17" s="312"/>
      <c r="Y17" s="301">
        <v>20.8</v>
      </c>
      <c r="Z17" s="231"/>
      <c r="AA17" s="232">
        <f t="shared" si="4"/>
        <v>0</v>
      </c>
      <c r="AB17" s="293"/>
      <c r="AC17" s="513"/>
      <c r="AD17" s="300" t="s">
        <v>64</v>
      </c>
      <c r="AE17" s="312"/>
      <c r="AF17" s="313">
        <v>7.3</v>
      </c>
      <c r="AG17" s="231"/>
      <c r="AH17" s="235">
        <f t="shared" si="5"/>
        <v>0</v>
      </c>
    </row>
    <row r="18" spans="1:34" s="17" customFormat="1" ht="18" customHeight="1">
      <c r="A18" s="454"/>
      <c r="B18" s="326" t="s">
        <v>271</v>
      </c>
      <c r="C18" s="362">
        <v>19.8</v>
      </c>
      <c r="D18" s="231"/>
      <c r="E18" s="232">
        <f t="shared" si="1"/>
        <v>0</v>
      </c>
      <c r="F18" s="293"/>
      <c r="G18" s="490" t="s">
        <v>8</v>
      </c>
      <c r="H18" s="491"/>
      <c r="I18" s="301"/>
      <c r="J18" s="414"/>
      <c r="K18" s="232"/>
      <c r="L18" s="293"/>
      <c r="M18" s="598"/>
      <c r="N18" s="480" t="s">
        <v>234</v>
      </c>
      <c r="O18" s="481"/>
      <c r="P18" s="482"/>
      <c r="Q18" s="327">
        <v>13.3</v>
      </c>
      <c r="R18" s="231"/>
      <c r="S18" s="232">
        <f t="shared" si="3"/>
        <v>0</v>
      </c>
      <c r="T18" s="297"/>
      <c r="U18" s="454"/>
      <c r="V18" s="300" t="s">
        <v>205</v>
      </c>
      <c r="W18" s="328"/>
      <c r="X18" s="329"/>
      <c r="Y18" s="301">
        <v>24.7</v>
      </c>
      <c r="Z18" s="231"/>
      <c r="AA18" s="232">
        <f t="shared" si="4"/>
        <v>0</v>
      </c>
      <c r="AB18" s="293"/>
      <c r="AC18" s="513"/>
      <c r="AD18" s="300" t="s">
        <v>120</v>
      </c>
      <c r="AE18" s="312"/>
      <c r="AF18" s="313">
        <v>9.7</v>
      </c>
      <c r="AG18" s="231"/>
      <c r="AH18" s="235">
        <f t="shared" si="5"/>
        <v>0</v>
      </c>
    </row>
    <row r="19" spans="1:34" s="17" customFormat="1" ht="18" customHeight="1">
      <c r="A19" s="454"/>
      <c r="B19" s="326" t="s">
        <v>136</v>
      </c>
      <c r="C19" s="301">
        <v>18.9</v>
      </c>
      <c r="D19" s="231"/>
      <c r="E19" s="232">
        <f t="shared" si="1"/>
        <v>0</v>
      </c>
      <c r="F19" s="293"/>
      <c r="G19" s="615" t="s">
        <v>40</v>
      </c>
      <c r="H19" s="300" t="s">
        <v>155</v>
      </c>
      <c r="I19" s="301">
        <v>3.7</v>
      </c>
      <c r="J19" s="414"/>
      <c r="K19" s="232">
        <f t="shared" si="2"/>
        <v>0</v>
      </c>
      <c r="L19" s="293"/>
      <c r="M19" s="599"/>
      <c r="N19" s="480" t="s">
        <v>254</v>
      </c>
      <c r="O19" s="481"/>
      <c r="P19" s="482"/>
      <c r="Q19" s="330">
        <v>6.8</v>
      </c>
      <c r="R19" s="421"/>
      <c r="S19" s="255">
        <f aca="true" t="shared" si="6" ref="S19:S26">Q19*R19</f>
        <v>0</v>
      </c>
      <c r="T19" s="297"/>
      <c r="U19" s="455"/>
      <c r="V19" s="300"/>
      <c r="W19" s="328"/>
      <c r="X19" s="329"/>
      <c r="Y19" s="320"/>
      <c r="Z19" s="421"/>
      <c r="AA19" s="271">
        <f aca="true" t="shared" si="7" ref="AA19:AA24">ROUNDDOWN(Z19*Y19,0)</f>
        <v>0</v>
      </c>
      <c r="AB19" s="293"/>
      <c r="AC19" s="513"/>
      <c r="AD19" s="300" t="s">
        <v>65</v>
      </c>
      <c r="AE19" s="312"/>
      <c r="AF19" s="313">
        <v>9.8</v>
      </c>
      <c r="AG19" s="231"/>
      <c r="AH19" s="235">
        <f t="shared" si="5"/>
        <v>0</v>
      </c>
    </row>
    <row r="20" spans="1:34" s="17" customFormat="1" ht="18" customHeight="1">
      <c r="A20" s="454"/>
      <c r="B20" s="376"/>
      <c r="C20" s="353"/>
      <c r="D20" s="231"/>
      <c r="E20" s="239">
        <f>ROUNDDOWN(D20*C20,0)</f>
        <v>0</v>
      </c>
      <c r="F20" s="293"/>
      <c r="G20" s="454"/>
      <c r="H20" s="300" t="s">
        <v>156</v>
      </c>
      <c r="I20" s="301">
        <v>3.1</v>
      </c>
      <c r="J20" s="414"/>
      <c r="K20" s="232">
        <f t="shared" si="2"/>
        <v>0</v>
      </c>
      <c r="L20" s="293"/>
      <c r="M20" s="453" t="s">
        <v>43</v>
      </c>
      <c r="N20" s="465" t="s">
        <v>85</v>
      </c>
      <c r="O20" s="466"/>
      <c r="P20" s="467"/>
      <c r="Q20" s="331">
        <v>23.6</v>
      </c>
      <c r="R20" s="422"/>
      <c r="S20" s="263">
        <f t="shared" si="6"/>
        <v>0</v>
      </c>
      <c r="T20" s="297"/>
      <c r="U20" s="456" t="s">
        <v>133</v>
      </c>
      <c r="V20" s="559" t="s">
        <v>280</v>
      </c>
      <c r="W20" s="560"/>
      <c r="X20" s="561"/>
      <c r="Y20" s="296">
        <v>20</v>
      </c>
      <c r="Z20" s="420"/>
      <c r="AA20" s="262">
        <f t="shared" si="7"/>
        <v>0</v>
      </c>
      <c r="AB20" s="293"/>
      <c r="AC20" s="513"/>
      <c r="AD20" s="300" t="s">
        <v>66</v>
      </c>
      <c r="AE20" s="312"/>
      <c r="AF20" s="313">
        <v>19.6</v>
      </c>
      <c r="AG20" s="231"/>
      <c r="AH20" s="235">
        <f t="shared" si="5"/>
        <v>0</v>
      </c>
    </row>
    <row r="21" spans="1:34" s="17" customFormat="1" ht="18" customHeight="1">
      <c r="A21" s="455"/>
      <c r="B21" s="377"/>
      <c r="C21" s="346"/>
      <c r="D21" s="421"/>
      <c r="E21" s="240">
        <f>ROUNDDOWN(D21*C21,0)</f>
        <v>0</v>
      </c>
      <c r="F21" s="293"/>
      <c r="G21" s="454"/>
      <c r="H21" s="300" t="s">
        <v>157</v>
      </c>
      <c r="I21" s="301">
        <v>2.6</v>
      </c>
      <c r="J21" s="414"/>
      <c r="K21" s="232">
        <f t="shared" si="2"/>
        <v>0</v>
      </c>
      <c r="L21" s="293"/>
      <c r="M21" s="454"/>
      <c r="N21" s="468" t="s">
        <v>86</v>
      </c>
      <c r="O21" s="469"/>
      <c r="P21" s="470"/>
      <c r="Q21" s="301">
        <v>37.7</v>
      </c>
      <c r="R21" s="231"/>
      <c r="S21" s="232">
        <f t="shared" si="6"/>
        <v>0</v>
      </c>
      <c r="T21" s="297"/>
      <c r="U21" s="598"/>
      <c r="V21" s="468" t="s">
        <v>273</v>
      </c>
      <c r="W21" s="469"/>
      <c r="X21" s="470"/>
      <c r="Y21" s="301">
        <v>17</v>
      </c>
      <c r="Z21" s="231"/>
      <c r="AA21" s="233">
        <f t="shared" si="7"/>
        <v>0</v>
      </c>
      <c r="AB21" s="293"/>
      <c r="AC21" s="513"/>
      <c r="AD21" s="300" t="s">
        <v>67</v>
      </c>
      <c r="AE21" s="312"/>
      <c r="AF21" s="313">
        <v>13.4</v>
      </c>
      <c r="AG21" s="231"/>
      <c r="AH21" s="235">
        <f t="shared" si="5"/>
        <v>0</v>
      </c>
    </row>
    <row r="22" spans="1:34" s="17" customFormat="1" ht="18" customHeight="1">
      <c r="A22" s="453" t="s">
        <v>141</v>
      </c>
      <c r="B22" s="433" t="s">
        <v>137</v>
      </c>
      <c r="C22" s="353">
        <v>22.1</v>
      </c>
      <c r="D22" s="424"/>
      <c r="E22" s="241">
        <f aca="true" t="shared" si="8" ref="E22:E29">C22*D22</f>
        <v>0</v>
      </c>
      <c r="F22" s="293"/>
      <c r="G22" s="454"/>
      <c r="H22" s="300" t="s">
        <v>158</v>
      </c>
      <c r="I22" s="301">
        <v>2.1</v>
      </c>
      <c r="J22" s="414"/>
      <c r="K22" s="232">
        <f t="shared" si="2"/>
        <v>0</v>
      </c>
      <c r="L22" s="293"/>
      <c r="M22" s="454"/>
      <c r="N22" s="468" t="s">
        <v>281</v>
      </c>
      <c r="O22" s="469"/>
      <c r="P22" s="470"/>
      <c r="Q22" s="301">
        <v>56</v>
      </c>
      <c r="R22" s="231"/>
      <c r="S22" s="233">
        <f t="shared" si="6"/>
        <v>0</v>
      </c>
      <c r="T22" s="297"/>
      <c r="U22" s="598"/>
      <c r="V22" s="562" t="s">
        <v>294</v>
      </c>
      <c r="W22" s="565"/>
      <c r="X22" s="566"/>
      <c r="Y22" s="301">
        <v>17</v>
      </c>
      <c r="Z22" s="231"/>
      <c r="AA22" s="233">
        <f t="shared" si="7"/>
        <v>0</v>
      </c>
      <c r="AB22" s="293"/>
      <c r="AC22" s="513"/>
      <c r="AD22" s="300" t="s">
        <v>68</v>
      </c>
      <c r="AE22" s="312"/>
      <c r="AF22" s="313">
        <v>17.8</v>
      </c>
      <c r="AG22" s="231"/>
      <c r="AH22" s="235">
        <f t="shared" si="5"/>
        <v>0</v>
      </c>
    </row>
    <row r="23" spans="1:34" s="17" customFormat="1" ht="18" customHeight="1" thickBot="1">
      <c r="A23" s="454"/>
      <c r="B23" s="433" t="s">
        <v>243</v>
      </c>
      <c r="C23" s="362">
        <v>16</v>
      </c>
      <c r="D23" s="231"/>
      <c r="E23" s="233">
        <f t="shared" si="8"/>
        <v>0</v>
      </c>
      <c r="F23" s="293"/>
      <c r="G23" s="455"/>
      <c r="H23" s="318" t="s">
        <v>159</v>
      </c>
      <c r="I23" s="320">
        <v>1.7</v>
      </c>
      <c r="J23" s="415"/>
      <c r="K23" s="255">
        <f>I23*J23</f>
        <v>0</v>
      </c>
      <c r="L23" s="293"/>
      <c r="M23" s="454"/>
      <c r="N23" s="468" t="s">
        <v>83</v>
      </c>
      <c r="O23" s="469"/>
      <c r="P23" s="470"/>
      <c r="Q23" s="301">
        <v>4.8</v>
      </c>
      <c r="R23" s="231"/>
      <c r="S23" s="232">
        <f t="shared" si="6"/>
        <v>0</v>
      </c>
      <c r="T23" s="297"/>
      <c r="U23" s="598"/>
      <c r="V23" s="562" t="s">
        <v>295</v>
      </c>
      <c r="W23" s="565"/>
      <c r="X23" s="566"/>
      <c r="Y23" s="301">
        <v>14</v>
      </c>
      <c r="Z23" s="231"/>
      <c r="AA23" s="233">
        <f t="shared" si="7"/>
        <v>0</v>
      </c>
      <c r="AB23" s="293"/>
      <c r="AC23" s="513"/>
      <c r="AD23" s="300" t="s">
        <v>69</v>
      </c>
      <c r="AE23" s="312"/>
      <c r="AF23" s="313">
        <v>22.8</v>
      </c>
      <c r="AG23" s="231"/>
      <c r="AH23" s="235">
        <f>AF23*AG23</f>
        <v>0</v>
      </c>
    </row>
    <row r="24" spans="1:34" s="17" customFormat="1" ht="18" customHeight="1" thickBot="1" thickTop="1">
      <c r="A24" s="454"/>
      <c r="B24" s="326" t="s">
        <v>138</v>
      </c>
      <c r="C24" s="362">
        <v>22.7</v>
      </c>
      <c r="D24" s="231"/>
      <c r="E24" s="232">
        <f t="shared" si="8"/>
        <v>0</v>
      </c>
      <c r="F24" s="293"/>
      <c r="G24" s="453" t="s">
        <v>41</v>
      </c>
      <c r="H24" s="298" t="s">
        <v>22</v>
      </c>
      <c r="I24" s="332">
        <v>2.73</v>
      </c>
      <c r="J24" s="413"/>
      <c r="K24" s="256">
        <f>I24*J24</f>
        <v>0</v>
      </c>
      <c r="L24" s="293"/>
      <c r="M24" s="454"/>
      <c r="N24" s="468" t="s">
        <v>84</v>
      </c>
      <c r="O24" s="469"/>
      <c r="P24" s="470"/>
      <c r="Q24" s="301">
        <v>2.8</v>
      </c>
      <c r="R24" s="231"/>
      <c r="S24" s="232">
        <f t="shared" si="6"/>
        <v>0</v>
      </c>
      <c r="T24" s="297"/>
      <c r="U24" s="598"/>
      <c r="V24" s="562" t="s">
        <v>274</v>
      </c>
      <c r="W24" s="565"/>
      <c r="X24" s="566"/>
      <c r="Y24" s="301">
        <v>32</v>
      </c>
      <c r="Z24" s="231"/>
      <c r="AA24" s="233">
        <f t="shared" si="7"/>
        <v>0</v>
      </c>
      <c r="AB24" s="293"/>
      <c r="AC24" s="513"/>
      <c r="AD24" s="333" t="s">
        <v>71</v>
      </c>
      <c r="AE24" s="334"/>
      <c r="AF24" s="335"/>
      <c r="AG24" s="510"/>
      <c r="AH24" s="515"/>
    </row>
    <row r="25" spans="1:34" s="17" customFormat="1" ht="18" customHeight="1" thickTop="1">
      <c r="A25" s="454"/>
      <c r="B25" s="326" t="s">
        <v>139</v>
      </c>
      <c r="C25" s="362">
        <v>7.2</v>
      </c>
      <c r="D25" s="231"/>
      <c r="E25" s="232">
        <f t="shared" si="8"/>
        <v>0</v>
      </c>
      <c r="F25" s="293"/>
      <c r="G25" s="454"/>
      <c r="H25" s="300" t="s">
        <v>23</v>
      </c>
      <c r="I25" s="336">
        <v>4.1</v>
      </c>
      <c r="J25" s="414"/>
      <c r="K25" s="232">
        <f>I25*J25</f>
        <v>0</v>
      </c>
      <c r="L25" s="293"/>
      <c r="M25" s="454"/>
      <c r="N25" s="468" t="s">
        <v>255</v>
      </c>
      <c r="O25" s="469"/>
      <c r="P25" s="470"/>
      <c r="Q25" s="301">
        <v>6.4</v>
      </c>
      <c r="R25" s="231"/>
      <c r="S25" s="232">
        <f t="shared" si="6"/>
        <v>0</v>
      </c>
      <c r="T25" s="297"/>
      <c r="U25" s="598"/>
      <c r="V25" s="562" t="s">
        <v>265</v>
      </c>
      <c r="W25" s="565"/>
      <c r="X25" s="566"/>
      <c r="Y25" s="314">
        <v>15.3</v>
      </c>
      <c r="Z25" s="231"/>
      <c r="AA25" s="232">
        <f>Y25*Z25</f>
        <v>0</v>
      </c>
      <c r="AB25" s="293"/>
      <c r="AC25" s="514"/>
      <c r="AD25" s="318" t="s">
        <v>21</v>
      </c>
      <c r="AE25" s="319"/>
      <c r="AF25" s="337">
        <v>0.6</v>
      </c>
      <c r="AG25" s="427"/>
      <c r="AH25" s="236">
        <f aca="true" t="shared" si="9" ref="AH25:AH31">AF25*AG25</f>
        <v>0</v>
      </c>
    </row>
    <row r="26" spans="1:34" s="17" customFormat="1" ht="18" customHeight="1">
      <c r="A26" s="454"/>
      <c r="B26" s="300" t="s">
        <v>110</v>
      </c>
      <c r="C26" s="301">
        <v>5.8</v>
      </c>
      <c r="D26" s="231"/>
      <c r="E26" s="232">
        <f t="shared" si="8"/>
        <v>0</v>
      </c>
      <c r="F26" s="293"/>
      <c r="G26" s="454"/>
      <c r="H26" s="300" t="s">
        <v>108</v>
      </c>
      <c r="I26" s="336">
        <v>5.46</v>
      </c>
      <c r="J26" s="414"/>
      <c r="K26" s="257">
        <f aca="true" t="shared" si="10" ref="K26:K33">I26*J26</f>
        <v>0</v>
      </c>
      <c r="L26" s="293"/>
      <c r="M26" s="454"/>
      <c r="N26" s="468" t="s">
        <v>256</v>
      </c>
      <c r="O26" s="469"/>
      <c r="P26" s="470"/>
      <c r="Q26" s="301">
        <v>5.7</v>
      </c>
      <c r="R26" s="231"/>
      <c r="S26" s="232">
        <f t="shared" si="6"/>
        <v>0</v>
      </c>
      <c r="T26" s="297"/>
      <c r="U26" s="598"/>
      <c r="V26" s="562" t="s">
        <v>276</v>
      </c>
      <c r="W26" s="563"/>
      <c r="X26" s="564"/>
      <c r="Y26" s="314">
        <v>17.3</v>
      </c>
      <c r="Z26" s="231"/>
      <c r="AA26" s="232">
        <f aca="true" t="shared" si="11" ref="AA26:AA39">Y26*Z26</f>
        <v>0</v>
      </c>
      <c r="AB26" s="293"/>
      <c r="AC26" s="512" t="s">
        <v>13</v>
      </c>
      <c r="AD26" s="338" t="s">
        <v>121</v>
      </c>
      <c r="AE26" s="310"/>
      <c r="AF26" s="339">
        <v>2.2</v>
      </c>
      <c r="AG26" s="425"/>
      <c r="AH26" s="234">
        <f t="shared" si="9"/>
        <v>0</v>
      </c>
    </row>
    <row r="27" spans="1:34" s="17" customFormat="1" ht="18" customHeight="1">
      <c r="A27" s="455"/>
      <c r="B27" s="384" t="s">
        <v>140</v>
      </c>
      <c r="C27" s="369">
        <v>15</v>
      </c>
      <c r="D27" s="423"/>
      <c r="E27" s="240">
        <f t="shared" si="8"/>
        <v>0</v>
      </c>
      <c r="F27" s="293"/>
      <c r="G27" s="454"/>
      <c r="H27" s="300" t="s">
        <v>109</v>
      </c>
      <c r="I27" s="336">
        <v>6.83</v>
      </c>
      <c r="J27" s="414"/>
      <c r="K27" s="257">
        <f t="shared" si="10"/>
        <v>0</v>
      </c>
      <c r="L27" s="293"/>
      <c r="M27" s="455"/>
      <c r="N27" s="573" t="s">
        <v>257</v>
      </c>
      <c r="O27" s="574"/>
      <c r="P27" s="575"/>
      <c r="Q27" s="320">
        <v>5</v>
      </c>
      <c r="R27" s="421"/>
      <c r="S27" s="264">
        <f>ROUNDDOWN(R27*Q27,0)</f>
        <v>0</v>
      </c>
      <c r="T27" s="297"/>
      <c r="U27" s="598"/>
      <c r="V27" s="562" t="s">
        <v>277</v>
      </c>
      <c r="W27" s="563"/>
      <c r="X27" s="564"/>
      <c r="Y27" s="340">
        <v>19.3</v>
      </c>
      <c r="Z27" s="231"/>
      <c r="AA27" s="232">
        <f t="shared" si="11"/>
        <v>0</v>
      </c>
      <c r="AB27" s="293"/>
      <c r="AC27" s="513"/>
      <c r="AD27" s="300" t="s">
        <v>70</v>
      </c>
      <c r="AE27" s="312"/>
      <c r="AF27" s="313">
        <v>7.2</v>
      </c>
      <c r="AG27" s="231"/>
      <c r="AH27" s="235">
        <f t="shared" si="9"/>
        <v>0</v>
      </c>
    </row>
    <row r="28" spans="1:34" s="17" customFormat="1" ht="18" customHeight="1">
      <c r="A28" s="453" t="s">
        <v>37</v>
      </c>
      <c r="B28" s="388" t="s">
        <v>242</v>
      </c>
      <c r="C28" s="359">
        <v>14.6</v>
      </c>
      <c r="D28" s="420"/>
      <c r="E28" s="242">
        <f t="shared" si="8"/>
        <v>0</v>
      </c>
      <c r="F28" s="293"/>
      <c r="G28" s="454"/>
      <c r="H28" s="300" t="s">
        <v>11</v>
      </c>
      <c r="I28" s="336">
        <v>8.19</v>
      </c>
      <c r="J28" s="414"/>
      <c r="K28" s="257">
        <f t="shared" si="10"/>
        <v>0</v>
      </c>
      <c r="L28" s="293"/>
      <c r="M28" s="453" t="s">
        <v>95</v>
      </c>
      <c r="N28" s="459" t="s">
        <v>282</v>
      </c>
      <c r="O28" s="460"/>
      <c r="P28" s="461"/>
      <c r="Q28" s="341">
        <v>10.5</v>
      </c>
      <c r="R28" s="422"/>
      <c r="S28" s="265">
        <f aca="true" t="shared" si="12" ref="S28:S34">Q28*R28</f>
        <v>0</v>
      </c>
      <c r="T28" s="297"/>
      <c r="U28" s="598"/>
      <c r="V28" s="562" t="s">
        <v>278</v>
      </c>
      <c r="W28" s="563"/>
      <c r="X28" s="564"/>
      <c r="Y28" s="342">
        <v>23.6</v>
      </c>
      <c r="Z28" s="231"/>
      <c r="AA28" s="232">
        <f t="shared" si="11"/>
        <v>0</v>
      </c>
      <c r="AB28" s="293"/>
      <c r="AC28" s="513"/>
      <c r="AD28" s="300" t="s">
        <v>187</v>
      </c>
      <c r="AE28" s="312"/>
      <c r="AF28" s="313">
        <v>7.1</v>
      </c>
      <c r="AG28" s="231"/>
      <c r="AH28" s="235">
        <f t="shared" si="9"/>
        <v>0</v>
      </c>
    </row>
    <row r="29" spans="1:34" s="17" customFormat="1" ht="18" customHeight="1">
      <c r="A29" s="454"/>
      <c r="B29" s="326" t="s">
        <v>283</v>
      </c>
      <c r="C29" s="362">
        <v>12.9</v>
      </c>
      <c r="D29" s="231"/>
      <c r="E29" s="243">
        <f t="shared" si="8"/>
        <v>0</v>
      </c>
      <c r="F29" s="293"/>
      <c r="G29" s="454"/>
      <c r="H29" s="300" t="s">
        <v>24</v>
      </c>
      <c r="I29" s="336">
        <v>9.56</v>
      </c>
      <c r="J29" s="414"/>
      <c r="K29" s="257">
        <f t="shared" si="10"/>
        <v>0</v>
      </c>
      <c r="L29" s="293"/>
      <c r="M29" s="454"/>
      <c r="N29" s="462" t="s">
        <v>93</v>
      </c>
      <c r="O29" s="463"/>
      <c r="P29" s="464"/>
      <c r="Q29" s="301">
        <v>12</v>
      </c>
      <c r="R29" s="231"/>
      <c r="S29" s="233">
        <f t="shared" si="12"/>
        <v>0</v>
      </c>
      <c r="T29" s="297"/>
      <c r="U29" s="598"/>
      <c r="V29" s="562" t="s">
        <v>279</v>
      </c>
      <c r="W29" s="563"/>
      <c r="X29" s="564"/>
      <c r="Y29" s="343">
        <v>26.9</v>
      </c>
      <c r="Z29" s="231"/>
      <c r="AA29" s="232">
        <f t="shared" si="11"/>
        <v>0</v>
      </c>
      <c r="AB29" s="293"/>
      <c r="AC29" s="513"/>
      <c r="AD29" s="300" t="s">
        <v>97</v>
      </c>
      <c r="AE29" s="312"/>
      <c r="AF29" s="313">
        <v>8.2</v>
      </c>
      <c r="AG29" s="231"/>
      <c r="AH29" s="235">
        <f t="shared" si="9"/>
        <v>0</v>
      </c>
    </row>
    <row r="30" spans="1:34" s="17" customFormat="1" ht="18" customHeight="1">
      <c r="A30" s="454"/>
      <c r="B30" s="326" t="s">
        <v>284</v>
      </c>
      <c r="C30" s="362">
        <v>10.5</v>
      </c>
      <c r="D30" s="231"/>
      <c r="E30" s="243">
        <f aca="true" t="shared" si="13" ref="E30:E38">C30*D30</f>
        <v>0</v>
      </c>
      <c r="F30" s="293"/>
      <c r="G30" s="454"/>
      <c r="H30" s="300" t="s">
        <v>25</v>
      </c>
      <c r="I30" s="336">
        <v>10.92</v>
      </c>
      <c r="J30" s="414"/>
      <c r="K30" s="257">
        <f t="shared" si="10"/>
        <v>0</v>
      </c>
      <c r="L30" s="293"/>
      <c r="M30" s="455"/>
      <c r="N30" s="474" t="s">
        <v>94</v>
      </c>
      <c r="O30" s="475"/>
      <c r="P30" s="476"/>
      <c r="Q30" s="337">
        <v>15</v>
      </c>
      <c r="R30" s="423"/>
      <c r="S30" s="233">
        <f t="shared" si="12"/>
        <v>0</v>
      </c>
      <c r="T30" s="297"/>
      <c r="U30" s="598"/>
      <c r="V30" s="303" t="s">
        <v>134</v>
      </c>
      <c r="W30" s="304"/>
      <c r="X30" s="305"/>
      <c r="Y30" s="343">
        <v>6.2</v>
      </c>
      <c r="Z30" s="231"/>
      <c r="AA30" s="232">
        <f t="shared" si="11"/>
        <v>0</v>
      </c>
      <c r="AB30" s="293"/>
      <c r="AC30" s="513"/>
      <c r="AD30" s="300" t="s">
        <v>128</v>
      </c>
      <c r="AE30" s="312"/>
      <c r="AF30" s="313">
        <v>10.4</v>
      </c>
      <c r="AG30" s="231"/>
      <c r="AH30" s="235">
        <f t="shared" si="9"/>
        <v>0</v>
      </c>
    </row>
    <row r="31" spans="1:34" s="17" customFormat="1" ht="18" customHeight="1" thickBot="1">
      <c r="A31" s="454"/>
      <c r="B31" s="326" t="s">
        <v>297</v>
      </c>
      <c r="C31" s="362">
        <v>8.3</v>
      </c>
      <c r="D31" s="231"/>
      <c r="E31" s="243">
        <f t="shared" si="13"/>
        <v>0</v>
      </c>
      <c r="F31" s="293"/>
      <c r="G31" s="454"/>
      <c r="H31" s="300" t="s">
        <v>26</v>
      </c>
      <c r="I31" s="336">
        <v>12.29</v>
      </c>
      <c r="J31" s="414"/>
      <c r="K31" s="257">
        <f t="shared" si="10"/>
        <v>0</v>
      </c>
      <c r="L31" s="293"/>
      <c r="M31" s="570" t="s">
        <v>44</v>
      </c>
      <c r="N31" s="465" t="s">
        <v>263</v>
      </c>
      <c r="O31" s="466"/>
      <c r="P31" s="467"/>
      <c r="Q31" s="296">
        <v>3.7</v>
      </c>
      <c r="R31" s="420"/>
      <c r="S31" s="263">
        <f t="shared" si="12"/>
        <v>0</v>
      </c>
      <c r="T31" s="297"/>
      <c r="U31" s="598"/>
      <c r="V31" s="303" t="s">
        <v>192</v>
      </c>
      <c r="W31" s="304"/>
      <c r="X31" s="305"/>
      <c r="Y31" s="340">
        <v>4.1</v>
      </c>
      <c r="Z31" s="231"/>
      <c r="AA31" s="232">
        <f t="shared" si="11"/>
        <v>0</v>
      </c>
      <c r="AB31" s="293"/>
      <c r="AC31" s="513"/>
      <c r="AD31" s="300" t="s">
        <v>98</v>
      </c>
      <c r="AE31" s="312"/>
      <c r="AF31" s="313">
        <v>14.4</v>
      </c>
      <c r="AG31" s="426"/>
      <c r="AH31" s="235">
        <f t="shared" si="9"/>
        <v>0</v>
      </c>
    </row>
    <row r="32" spans="1:34" s="17" customFormat="1" ht="18" customHeight="1" thickBot="1" thickTop="1">
      <c r="A32" s="454"/>
      <c r="B32" s="326" t="s">
        <v>296</v>
      </c>
      <c r="C32" s="362">
        <v>6.6</v>
      </c>
      <c r="D32" s="231"/>
      <c r="E32" s="243">
        <f t="shared" si="13"/>
        <v>0</v>
      </c>
      <c r="F32" s="293"/>
      <c r="G32" s="454"/>
      <c r="H32" s="300" t="s">
        <v>27</v>
      </c>
      <c r="I32" s="336">
        <v>13.65</v>
      </c>
      <c r="J32" s="414"/>
      <c r="K32" s="257">
        <f t="shared" si="10"/>
        <v>0</v>
      </c>
      <c r="L32" s="293"/>
      <c r="M32" s="571"/>
      <c r="N32" s="468" t="s">
        <v>264</v>
      </c>
      <c r="O32" s="469"/>
      <c r="P32" s="470"/>
      <c r="Q32" s="301">
        <v>4.7</v>
      </c>
      <c r="R32" s="231"/>
      <c r="S32" s="232">
        <f t="shared" si="12"/>
        <v>0</v>
      </c>
      <c r="T32" s="297"/>
      <c r="U32" s="598"/>
      <c r="V32" s="303" t="s">
        <v>193</v>
      </c>
      <c r="W32" s="304"/>
      <c r="X32" s="305"/>
      <c r="Y32" s="340">
        <v>1.6</v>
      </c>
      <c r="Z32" s="231"/>
      <c r="AA32" s="232">
        <f t="shared" si="11"/>
        <v>0</v>
      </c>
      <c r="AB32" s="293"/>
      <c r="AC32" s="514"/>
      <c r="AD32" s="344" t="s">
        <v>71</v>
      </c>
      <c r="AE32" s="345"/>
      <c r="AF32" s="346"/>
      <c r="AG32" s="510"/>
      <c r="AH32" s="515"/>
    </row>
    <row r="33" spans="1:34" s="17" customFormat="1" ht="18" customHeight="1" thickTop="1">
      <c r="A33" s="454"/>
      <c r="B33" s="326" t="s">
        <v>291</v>
      </c>
      <c r="C33" s="362">
        <v>12.5</v>
      </c>
      <c r="D33" s="231"/>
      <c r="E33" s="243">
        <f t="shared" si="13"/>
        <v>0</v>
      </c>
      <c r="F33" s="293"/>
      <c r="G33" s="454"/>
      <c r="H33" s="300" t="s">
        <v>244</v>
      </c>
      <c r="I33" s="336">
        <v>15.01</v>
      </c>
      <c r="J33" s="414"/>
      <c r="K33" s="257">
        <f t="shared" si="10"/>
        <v>0</v>
      </c>
      <c r="L33" s="293"/>
      <c r="M33" s="571"/>
      <c r="N33" s="468" t="s">
        <v>87</v>
      </c>
      <c r="O33" s="469"/>
      <c r="P33" s="470"/>
      <c r="Q33" s="301">
        <v>6.8</v>
      </c>
      <c r="R33" s="231"/>
      <c r="S33" s="232">
        <f t="shared" si="12"/>
        <v>0</v>
      </c>
      <c r="T33" s="297"/>
      <c r="U33" s="598"/>
      <c r="V33" s="303" t="s">
        <v>194</v>
      </c>
      <c r="W33" s="304"/>
      <c r="X33" s="305"/>
      <c r="Y33" s="343">
        <v>1.4</v>
      </c>
      <c r="Z33" s="231"/>
      <c r="AA33" s="232">
        <f t="shared" si="11"/>
        <v>0</v>
      </c>
      <c r="AB33" s="293"/>
      <c r="AC33" s="590" t="s">
        <v>226</v>
      </c>
      <c r="AD33" s="347" t="s">
        <v>127</v>
      </c>
      <c r="AE33" s="347"/>
      <c r="AF33" s="311">
        <v>2.1</v>
      </c>
      <c r="AG33" s="428"/>
      <c r="AH33" s="235">
        <f>AF33*AG33</f>
        <v>0</v>
      </c>
    </row>
    <row r="34" spans="1:34" s="17" customFormat="1" ht="18" customHeight="1">
      <c r="A34" s="454"/>
      <c r="B34" s="326" t="s">
        <v>292</v>
      </c>
      <c r="C34" s="362">
        <v>8.3</v>
      </c>
      <c r="D34" s="231"/>
      <c r="E34" s="243">
        <f t="shared" si="13"/>
        <v>0</v>
      </c>
      <c r="F34" s="293"/>
      <c r="G34" s="455"/>
      <c r="H34" s="318" t="s">
        <v>33</v>
      </c>
      <c r="I34" s="348">
        <v>16.38</v>
      </c>
      <c r="J34" s="415"/>
      <c r="K34" s="258">
        <f aca="true" t="shared" si="14" ref="K34:K39">I34*J34</f>
        <v>0</v>
      </c>
      <c r="L34" s="293"/>
      <c r="M34" s="572"/>
      <c r="N34" s="477" t="s">
        <v>122</v>
      </c>
      <c r="O34" s="478"/>
      <c r="P34" s="479"/>
      <c r="Q34" s="320">
        <v>0.4</v>
      </c>
      <c r="R34" s="421"/>
      <c r="S34" s="266">
        <f t="shared" si="12"/>
        <v>0</v>
      </c>
      <c r="T34" s="297"/>
      <c r="U34" s="598"/>
      <c r="V34" s="303" t="s">
        <v>195</v>
      </c>
      <c r="W34" s="304"/>
      <c r="X34" s="305"/>
      <c r="Y34" s="342">
        <v>8.5</v>
      </c>
      <c r="Z34" s="231"/>
      <c r="AA34" s="232">
        <f t="shared" si="11"/>
        <v>0</v>
      </c>
      <c r="AB34" s="293"/>
      <c r="AC34" s="591"/>
      <c r="AD34" s="300" t="s">
        <v>99</v>
      </c>
      <c r="AE34" s="300"/>
      <c r="AF34" s="311">
        <v>2.8</v>
      </c>
      <c r="AG34" s="231"/>
      <c r="AH34" s="235">
        <f>AF34*AG34</f>
        <v>0</v>
      </c>
    </row>
    <row r="35" spans="1:34" s="17" customFormat="1" ht="18" customHeight="1">
      <c r="A35" s="454"/>
      <c r="B35" s="326" t="s">
        <v>285</v>
      </c>
      <c r="C35" s="362">
        <v>7</v>
      </c>
      <c r="D35" s="231"/>
      <c r="E35" s="244">
        <f t="shared" si="13"/>
        <v>0</v>
      </c>
      <c r="F35" s="293"/>
      <c r="G35" s="453" t="s">
        <v>229</v>
      </c>
      <c r="H35" s="298" t="s">
        <v>245</v>
      </c>
      <c r="I35" s="332">
        <v>9.52</v>
      </c>
      <c r="J35" s="413"/>
      <c r="K35" s="259">
        <f t="shared" si="14"/>
        <v>0</v>
      </c>
      <c r="L35" s="293"/>
      <c r="M35" s="453" t="s">
        <v>88</v>
      </c>
      <c r="N35" s="465" t="s">
        <v>180</v>
      </c>
      <c r="O35" s="466"/>
      <c r="P35" s="467"/>
      <c r="Q35" s="349">
        <v>52</v>
      </c>
      <c r="R35" s="420"/>
      <c r="S35" s="262">
        <f aca="true" t="shared" si="15" ref="S35:S43">ROUNDDOWN(R35*Q35,0)</f>
        <v>0</v>
      </c>
      <c r="T35" s="297"/>
      <c r="U35" s="598"/>
      <c r="V35" s="462" t="s">
        <v>275</v>
      </c>
      <c r="W35" s="463"/>
      <c r="X35" s="464"/>
      <c r="Y35" s="343">
        <v>18</v>
      </c>
      <c r="Z35" s="231"/>
      <c r="AA35" s="233">
        <f t="shared" si="11"/>
        <v>0</v>
      </c>
      <c r="AB35" s="293"/>
      <c r="AC35" s="591"/>
      <c r="AD35" s="306" t="s">
        <v>100</v>
      </c>
      <c r="AE35" s="306"/>
      <c r="AF35" s="313">
        <v>3.5</v>
      </c>
      <c r="AG35" s="231"/>
      <c r="AH35" s="235">
        <f>AF35*AG35</f>
        <v>0</v>
      </c>
    </row>
    <row r="36" spans="1:34" s="17" customFormat="1" ht="18" customHeight="1">
      <c r="A36" s="454"/>
      <c r="B36" s="326" t="s">
        <v>286</v>
      </c>
      <c r="C36" s="362">
        <v>6</v>
      </c>
      <c r="D36" s="231"/>
      <c r="E36" s="244">
        <f t="shared" si="13"/>
        <v>0</v>
      </c>
      <c r="F36" s="293"/>
      <c r="G36" s="598"/>
      <c r="H36" s="326" t="s">
        <v>246</v>
      </c>
      <c r="I36" s="350">
        <v>19.1</v>
      </c>
      <c r="J36" s="416"/>
      <c r="K36" s="253">
        <f t="shared" si="14"/>
        <v>0</v>
      </c>
      <c r="L36" s="293"/>
      <c r="M36" s="598"/>
      <c r="N36" s="468" t="s">
        <v>181</v>
      </c>
      <c r="O36" s="469"/>
      <c r="P36" s="470"/>
      <c r="Q36" s="351">
        <v>75</v>
      </c>
      <c r="R36" s="424"/>
      <c r="S36" s="267">
        <f t="shared" si="15"/>
        <v>0</v>
      </c>
      <c r="T36" s="297"/>
      <c r="U36" s="598"/>
      <c r="V36" s="462" t="s">
        <v>209</v>
      </c>
      <c r="W36" s="463"/>
      <c r="X36" s="464"/>
      <c r="Y36" s="343">
        <v>6.3</v>
      </c>
      <c r="Z36" s="231"/>
      <c r="AA36" s="232">
        <f t="shared" si="11"/>
        <v>0</v>
      </c>
      <c r="AB36" s="293"/>
      <c r="AC36" s="591"/>
      <c r="AD36" s="300" t="s">
        <v>101</v>
      </c>
      <c r="AE36" s="300"/>
      <c r="AF36" s="313">
        <v>4.2</v>
      </c>
      <c r="AG36" s="231"/>
      <c r="AH36" s="235">
        <f>AF36*AG36</f>
        <v>0</v>
      </c>
    </row>
    <row r="37" spans="1:34" s="17" customFormat="1" ht="18" customHeight="1" thickBot="1">
      <c r="A37" s="454"/>
      <c r="B37" s="326" t="s">
        <v>298</v>
      </c>
      <c r="C37" s="362">
        <v>4.9</v>
      </c>
      <c r="D37" s="231"/>
      <c r="E37" s="243">
        <f t="shared" si="13"/>
        <v>0</v>
      </c>
      <c r="F37" s="293"/>
      <c r="G37" s="598"/>
      <c r="H37" s="300" t="s">
        <v>247</v>
      </c>
      <c r="I37" s="336">
        <v>28.6</v>
      </c>
      <c r="J37" s="416"/>
      <c r="K37" s="253">
        <f t="shared" si="14"/>
        <v>0</v>
      </c>
      <c r="L37" s="293"/>
      <c r="M37" s="598"/>
      <c r="N37" s="468" t="s">
        <v>182</v>
      </c>
      <c r="O37" s="469"/>
      <c r="P37" s="470"/>
      <c r="Q37" s="352">
        <v>52</v>
      </c>
      <c r="R37" s="424"/>
      <c r="S37" s="267">
        <f t="shared" si="15"/>
        <v>0</v>
      </c>
      <c r="T37" s="297"/>
      <c r="U37" s="598"/>
      <c r="V37" s="462" t="s">
        <v>293</v>
      </c>
      <c r="W37" s="463"/>
      <c r="X37" s="464"/>
      <c r="Y37" s="340">
        <v>100</v>
      </c>
      <c r="Z37" s="231"/>
      <c r="AA37" s="233">
        <f t="shared" si="11"/>
        <v>0</v>
      </c>
      <c r="AB37" s="293"/>
      <c r="AC37" s="591"/>
      <c r="AD37" s="300" t="s">
        <v>102</v>
      </c>
      <c r="AE37" s="300"/>
      <c r="AF37" s="313">
        <v>5</v>
      </c>
      <c r="AG37" s="231"/>
      <c r="AH37" s="237">
        <f>ROUNDDOWN(AG37*AF37,0)</f>
        <v>0</v>
      </c>
    </row>
    <row r="38" spans="1:34" s="17" customFormat="1" ht="18" customHeight="1" thickBot="1" thickTop="1">
      <c r="A38" s="454"/>
      <c r="B38" s="326" t="s">
        <v>299</v>
      </c>
      <c r="C38" s="301">
        <v>3.7</v>
      </c>
      <c r="D38" s="231"/>
      <c r="E38" s="243">
        <f t="shared" si="13"/>
        <v>0</v>
      </c>
      <c r="F38" s="293"/>
      <c r="G38" s="598"/>
      <c r="H38" s="306" t="s">
        <v>248</v>
      </c>
      <c r="I38" s="350">
        <v>38.1</v>
      </c>
      <c r="J38" s="416"/>
      <c r="K38" s="253">
        <f t="shared" si="14"/>
        <v>0</v>
      </c>
      <c r="L38" s="293"/>
      <c r="M38" s="598"/>
      <c r="N38" s="468" t="s">
        <v>183</v>
      </c>
      <c r="O38" s="469"/>
      <c r="P38" s="470"/>
      <c r="Q38" s="314">
        <v>75</v>
      </c>
      <c r="R38" s="424"/>
      <c r="S38" s="267">
        <f t="shared" si="15"/>
        <v>0</v>
      </c>
      <c r="T38" s="297"/>
      <c r="U38" s="598"/>
      <c r="V38" s="462" t="s">
        <v>266</v>
      </c>
      <c r="W38" s="463"/>
      <c r="X38" s="464"/>
      <c r="Y38" s="343">
        <v>74.5</v>
      </c>
      <c r="Z38" s="231"/>
      <c r="AA38" s="232">
        <f t="shared" si="11"/>
        <v>0</v>
      </c>
      <c r="AB38" s="293"/>
      <c r="AC38" s="591"/>
      <c r="AD38" s="333" t="s">
        <v>71</v>
      </c>
      <c r="AE38" s="333"/>
      <c r="AF38" s="353"/>
      <c r="AG38" s="510"/>
      <c r="AH38" s="515"/>
    </row>
    <row r="39" spans="1:34" s="17" customFormat="1" ht="18" customHeight="1" thickTop="1">
      <c r="A39" s="454"/>
      <c r="B39" s="376"/>
      <c r="C39" s="353"/>
      <c r="D39" s="231"/>
      <c r="E39" s="245"/>
      <c r="F39" s="293"/>
      <c r="G39" s="599"/>
      <c r="H39" s="354" t="s">
        <v>249</v>
      </c>
      <c r="I39" s="355">
        <v>47.6</v>
      </c>
      <c r="J39" s="417"/>
      <c r="K39" s="260">
        <f t="shared" si="14"/>
        <v>0</v>
      </c>
      <c r="L39" s="293"/>
      <c r="M39" s="598"/>
      <c r="N39" s="562" t="s">
        <v>186</v>
      </c>
      <c r="O39" s="565"/>
      <c r="P39" s="566"/>
      <c r="Q39" s="351">
        <v>52</v>
      </c>
      <c r="R39" s="424"/>
      <c r="S39" s="267">
        <f t="shared" si="15"/>
        <v>0</v>
      </c>
      <c r="T39" s="297"/>
      <c r="U39" s="599"/>
      <c r="V39" s="474" t="s">
        <v>272</v>
      </c>
      <c r="W39" s="475"/>
      <c r="X39" s="476"/>
      <c r="Y39" s="356">
        <v>57.5</v>
      </c>
      <c r="Z39" s="421"/>
      <c r="AA39" s="232">
        <f t="shared" si="11"/>
        <v>0</v>
      </c>
      <c r="AB39" s="293"/>
      <c r="AC39" s="592"/>
      <c r="AD39" s="318" t="s">
        <v>56</v>
      </c>
      <c r="AE39" s="318"/>
      <c r="AF39" s="337">
        <v>2</v>
      </c>
      <c r="AG39" s="423"/>
      <c r="AH39" s="236">
        <f>ROUNDDOWN(AG39*AF39,0)</f>
        <v>0</v>
      </c>
    </row>
    <row r="40" spans="1:34" s="17" customFormat="1" ht="18" customHeight="1">
      <c r="A40" s="454"/>
      <c r="B40" s="326"/>
      <c r="C40" s="362"/>
      <c r="D40" s="231"/>
      <c r="E40" s="245"/>
      <c r="F40" s="293"/>
      <c r="G40" s="453" t="s">
        <v>160</v>
      </c>
      <c r="H40" s="298" t="s">
        <v>250</v>
      </c>
      <c r="I40" s="331">
        <v>3</v>
      </c>
      <c r="J40" s="418"/>
      <c r="K40" s="261">
        <f>ROUNDDOWN(J40*I40,0)</f>
        <v>0</v>
      </c>
      <c r="L40" s="293"/>
      <c r="M40" s="598"/>
      <c r="N40" s="468" t="s">
        <v>184</v>
      </c>
      <c r="O40" s="469"/>
      <c r="P40" s="470"/>
      <c r="Q40" s="357">
        <v>91</v>
      </c>
      <c r="R40" s="424"/>
      <c r="S40" s="267">
        <f t="shared" si="15"/>
        <v>0</v>
      </c>
      <c r="T40" s="297"/>
      <c r="U40" s="456" t="s">
        <v>217</v>
      </c>
      <c r="V40" s="459" t="s">
        <v>211</v>
      </c>
      <c r="W40" s="460"/>
      <c r="X40" s="461"/>
      <c r="Y40" s="340">
        <v>56</v>
      </c>
      <c r="Z40" s="420"/>
      <c r="AA40" s="262">
        <f>ROUNDDOWN(Z40*Y40,0)</f>
        <v>0</v>
      </c>
      <c r="AB40" s="293"/>
      <c r="AC40" s="593" t="s">
        <v>54</v>
      </c>
      <c r="AD40" s="347" t="s">
        <v>198</v>
      </c>
      <c r="AE40" s="358"/>
      <c r="AF40" s="359">
        <v>2.1</v>
      </c>
      <c r="AG40" s="425"/>
      <c r="AH40" s="234">
        <f>AF40*AG40</f>
        <v>0</v>
      </c>
    </row>
    <row r="41" spans="1:34" s="17" customFormat="1" ht="18" customHeight="1">
      <c r="A41" s="454"/>
      <c r="B41" s="326"/>
      <c r="C41" s="362"/>
      <c r="D41" s="231"/>
      <c r="E41" s="245">
        <f>ROUNDDOWN(D41*C41,0)</f>
        <v>0</v>
      </c>
      <c r="F41" s="293"/>
      <c r="G41" s="455"/>
      <c r="H41" s="318" t="s">
        <v>251</v>
      </c>
      <c r="I41" s="320">
        <v>4.1</v>
      </c>
      <c r="J41" s="415"/>
      <c r="K41" s="248">
        <f aca="true" t="shared" si="16" ref="K41:K46">I41*J41</f>
        <v>0</v>
      </c>
      <c r="L41" s="293"/>
      <c r="M41" s="598"/>
      <c r="N41" s="468" t="s">
        <v>185</v>
      </c>
      <c r="O41" s="469"/>
      <c r="P41" s="470"/>
      <c r="Q41" s="351">
        <v>116</v>
      </c>
      <c r="R41" s="424"/>
      <c r="S41" s="233">
        <f t="shared" si="15"/>
        <v>0</v>
      </c>
      <c r="T41" s="297"/>
      <c r="U41" s="457"/>
      <c r="V41" s="462" t="s">
        <v>300</v>
      </c>
      <c r="W41" s="463"/>
      <c r="X41" s="464"/>
      <c r="Y41" s="340">
        <v>56</v>
      </c>
      <c r="Z41" s="424"/>
      <c r="AA41" s="272">
        <f>ROUNDDOWN(Z41*Y41,0)</f>
        <v>0</v>
      </c>
      <c r="AB41" s="293"/>
      <c r="AC41" s="594"/>
      <c r="AD41" s="300" t="s">
        <v>199</v>
      </c>
      <c r="AE41" s="361"/>
      <c r="AF41" s="362">
        <v>2.8</v>
      </c>
      <c r="AG41" s="231"/>
      <c r="AH41" s="235">
        <f>AF41*AG41</f>
        <v>0</v>
      </c>
    </row>
    <row r="42" spans="1:34" s="17" customFormat="1" ht="18" customHeight="1">
      <c r="A42" s="454"/>
      <c r="B42" s="326"/>
      <c r="C42" s="362"/>
      <c r="D42" s="231"/>
      <c r="E42" s="245">
        <f>ROUNDDOWN(D42*C42,0)</f>
        <v>0</v>
      </c>
      <c r="F42" s="293"/>
      <c r="G42" s="453" t="s">
        <v>72</v>
      </c>
      <c r="H42" s="298" t="s">
        <v>9</v>
      </c>
      <c r="I42" s="296">
        <v>3.7</v>
      </c>
      <c r="J42" s="413"/>
      <c r="K42" s="242">
        <f t="shared" si="16"/>
        <v>0</v>
      </c>
      <c r="L42" s="293"/>
      <c r="M42" s="599"/>
      <c r="N42" s="573" t="s">
        <v>230</v>
      </c>
      <c r="O42" s="574"/>
      <c r="P42" s="575"/>
      <c r="Q42" s="363">
        <v>152</v>
      </c>
      <c r="R42" s="423"/>
      <c r="S42" s="268">
        <f t="shared" si="15"/>
        <v>0</v>
      </c>
      <c r="T42" s="297"/>
      <c r="U42" s="457"/>
      <c r="V42" s="429" t="s">
        <v>301</v>
      </c>
      <c r="W42" s="430"/>
      <c r="X42" s="431"/>
      <c r="Y42" s="340">
        <v>28</v>
      </c>
      <c r="Z42" s="424"/>
      <c r="AA42" s="267">
        <f aca="true" t="shared" si="17" ref="AA42:AA47">ROUNDDOWN(Z42*Y42,0)</f>
        <v>0</v>
      </c>
      <c r="AB42" s="293"/>
      <c r="AC42" s="594"/>
      <c r="AD42" s="306" t="s">
        <v>200</v>
      </c>
      <c r="AE42" s="364"/>
      <c r="AF42" s="353">
        <v>3.5</v>
      </c>
      <c r="AG42" s="231"/>
      <c r="AH42" s="235">
        <f>AF42*AG42</f>
        <v>0</v>
      </c>
    </row>
    <row r="43" spans="1:34" s="17" customFormat="1" ht="18" customHeight="1">
      <c r="A43" s="455"/>
      <c r="B43" s="377"/>
      <c r="C43" s="346"/>
      <c r="D43" s="421"/>
      <c r="E43" s="246">
        <f>ROUNDDOWN(D43*C43,0)</f>
        <v>0</v>
      </c>
      <c r="F43" s="293"/>
      <c r="G43" s="598"/>
      <c r="H43" s="300" t="s">
        <v>29</v>
      </c>
      <c r="I43" s="301">
        <v>5.4</v>
      </c>
      <c r="J43" s="231"/>
      <c r="K43" s="243">
        <f t="shared" si="16"/>
        <v>0</v>
      </c>
      <c r="L43" s="293"/>
      <c r="M43" s="453" t="s">
        <v>35</v>
      </c>
      <c r="N43" s="465" t="s">
        <v>321</v>
      </c>
      <c r="O43" s="466"/>
      <c r="P43" s="467"/>
      <c r="Q43" s="308">
        <v>1</v>
      </c>
      <c r="R43" s="424"/>
      <c r="S43" s="267">
        <f t="shared" si="15"/>
        <v>0</v>
      </c>
      <c r="T43" s="297"/>
      <c r="U43" s="457"/>
      <c r="V43" s="429" t="s">
        <v>212</v>
      </c>
      <c r="W43" s="430"/>
      <c r="X43" s="431"/>
      <c r="Y43" s="365">
        <v>51</v>
      </c>
      <c r="Z43" s="424"/>
      <c r="AA43" s="267">
        <f t="shared" si="17"/>
        <v>0</v>
      </c>
      <c r="AB43" s="293"/>
      <c r="AC43" s="594"/>
      <c r="AD43" s="300" t="s">
        <v>201</v>
      </c>
      <c r="AE43" s="364"/>
      <c r="AF43" s="362">
        <v>4.2</v>
      </c>
      <c r="AG43" s="231"/>
      <c r="AH43" s="235">
        <f>AF43*AG43</f>
        <v>0</v>
      </c>
    </row>
    <row r="44" spans="1:34" s="17" customFormat="1" ht="18" customHeight="1" thickBot="1">
      <c r="A44" s="435" t="s">
        <v>78</v>
      </c>
      <c r="B44" s="388" t="s">
        <v>106</v>
      </c>
      <c r="C44" s="436">
        <v>19</v>
      </c>
      <c r="D44" s="423"/>
      <c r="E44" s="247">
        <f>ROUNDDOWN(D44*C44,0)</f>
        <v>0</v>
      </c>
      <c r="F44" s="293"/>
      <c r="G44" s="598"/>
      <c r="H44" s="300" t="s">
        <v>111</v>
      </c>
      <c r="I44" s="301">
        <v>3.6</v>
      </c>
      <c r="J44" s="231"/>
      <c r="K44" s="243">
        <f t="shared" si="16"/>
        <v>0</v>
      </c>
      <c r="L44" s="293"/>
      <c r="M44" s="598"/>
      <c r="N44" s="468" t="s">
        <v>322</v>
      </c>
      <c r="O44" s="469"/>
      <c r="P44" s="470"/>
      <c r="Q44" s="301">
        <v>1.1</v>
      </c>
      <c r="R44" s="425"/>
      <c r="S44" s="269">
        <f>Q44*R44</f>
        <v>0</v>
      </c>
      <c r="T44" s="297"/>
      <c r="U44" s="457"/>
      <c r="V44" s="429" t="s">
        <v>213</v>
      </c>
      <c r="W44" s="430"/>
      <c r="X44" s="431"/>
      <c r="Y44" s="343">
        <v>55</v>
      </c>
      <c r="Z44" s="424"/>
      <c r="AA44" s="267">
        <f t="shared" si="17"/>
        <v>0</v>
      </c>
      <c r="AB44" s="293"/>
      <c r="AC44" s="594"/>
      <c r="AD44" s="300" t="s">
        <v>202</v>
      </c>
      <c r="AE44" s="364"/>
      <c r="AF44" s="301">
        <v>5</v>
      </c>
      <c r="AG44" s="231"/>
      <c r="AH44" s="237">
        <f>ROUNDDOWN(AG44*AF44,0)</f>
        <v>0</v>
      </c>
    </row>
    <row r="45" spans="1:34" s="17" customFormat="1" ht="18" customHeight="1" thickBot="1" thickTop="1">
      <c r="A45" s="524" t="s">
        <v>38</v>
      </c>
      <c r="B45" s="388" t="s">
        <v>5</v>
      </c>
      <c r="C45" s="359">
        <v>7.2</v>
      </c>
      <c r="D45" s="420"/>
      <c r="E45" s="242">
        <f>C45*D45</f>
        <v>0</v>
      </c>
      <c r="F45" s="293"/>
      <c r="G45" s="598"/>
      <c r="H45" s="300" t="s">
        <v>10</v>
      </c>
      <c r="I45" s="301">
        <v>5.3</v>
      </c>
      <c r="J45" s="231"/>
      <c r="K45" s="243">
        <f t="shared" si="16"/>
        <v>0</v>
      </c>
      <c r="L45" s="293"/>
      <c r="M45" s="598"/>
      <c r="N45" s="468" t="s">
        <v>323</v>
      </c>
      <c r="O45" s="469"/>
      <c r="P45" s="470"/>
      <c r="Q45" s="301">
        <v>1.7</v>
      </c>
      <c r="R45" s="425"/>
      <c r="S45" s="269">
        <f>Q45*R45</f>
        <v>0</v>
      </c>
      <c r="T45" s="297"/>
      <c r="U45" s="457"/>
      <c r="V45" s="429" t="s">
        <v>214</v>
      </c>
      <c r="W45" s="430"/>
      <c r="X45" s="431"/>
      <c r="Y45" s="340"/>
      <c r="Z45" s="424"/>
      <c r="AA45" s="233">
        <f t="shared" si="17"/>
        <v>0</v>
      </c>
      <c r="AB45" s="293"/>
      <c r="AC45" s="594"/>
      <c r="AD45" s="333" t="s">
        <v>71</v>
      </c>
      <c r="AE45" s="366"/>
      <c r="AF45" s="367"/>
      <c r="AG45" s="510"/>
      <c r="AH45" s="511"/>
    </row>
    <row r="46" spans="1:34" s="17" customFormat="1" ht="18" customHeight="1" thickTop="1">
      <c r="A46" s="525"/>
      <c r="B46" s="377" t="s">
        <v>6</v>
      </c>
      <c r="C46" s="346">
        <v>3.9</v>
      </c>
      <c r="D46" s="421"/>
      <c r="E46" s="248">
        <f>C46*D46</f>
        <v>0</v>
      </c>
      <c r="F46" s="293"/>
      <c r="G46" s="598"/>
      <c r="H46" s="300" t="s">
        <v>142</v>
      </c>
      <c r="I46" s="301">
        <v>6.5</v>
      </c>
      <c r="J46" s="231"/>
      <c r="K46" s="243">
        <f t="shared" si="16"/>
        <v>0</v>
      </c>
      <c r="L46" s="293"/>
      <c r="M46" s="598"/>
      <c r="N46" s="468" t="s">
        <v>324</v>
      </c>
      <c r="O46" s="469"/>
      <c r="P46" s="470"/>
      <c r="Q46" s="301">
        <v>1.9</v>
      </c>
      <c r="R46" s="425"/>
      <c r="S46" s="269">
        <f>Q46*R46</f>
        <v>0</v>
      </c>
      <c r="T46" s="297"/>
      <c r="U46" s="457"/>
      <c r="V46" s="429" t="s">
        <v>215</v>
      </c>
      <c r="W46" s="430"/>
      <c r="X46" s="431"/>
      <c r="Y46" s="343">
        <v>76</v>
      </c>
      <c r="Z46" s="424"/>
      <c r="AA46" s="267">
        <f t="shared" si="17"/>
        <v>0</v>
      </c>
      <c r="AB46" s="293"/>
      <c r="AC46" s="594"/>
      <c r="AD46" s="318" t="s">
        <v>56</v>
      </c>
      <c r="AE46" s="368"/>
      <c r="AF46" s="369">
        <v>2</v>
      </c>
      <c r="AG46" s="427"/>
      <c r="AH46" s="236">
        <f>ROUNDDOWN(AG46*AF46,0)</f>
        <v>0</v>
      </c>
    </row>
    <row r="47" spans="1:34" s="17" customFormat="1" ht="18" customHeight="1">
      <c r="A47" s="453" t="s">
        <v>39</v>
      </c>
      <c r="B47" s="388" t="s">
        <v>166</v>
      </c>
      <c r="C47" s="437">
        <v>3.5</v>
      </c>
      <c r="D47" s="420"/>
      <c r="E47" s="242">
        <f>C47*D47</f>
        <v>0</v>
      </c>
      <c r="F47" s="293"/>
      <c r="G47" s="599"/>
      <c r="H47" s="318" t="s">
        <v>79</v>
      </c>
      <c r="I47" s="320">
        <v>9</v>
      </c>
      <c r="J47" s="415"/>
      <c r="K47" s="254">
        <f>ROUNDDOWN(J47*I47,0)</f>
        <v>0</v>
      </c>
      <c r="L47" s="293"/>
      <c r="M47" s="598"/>
      <c r="N47" s="468" t="s">
        <v>325</v>
      </c>
      <c r="O47" s="469"/>
      <c r="P47" s="470"/>
      <c r="Q47" s="301">
        <v>2.2</v>
      </c>
      <c r="R47" s="425"/>
      <c r="S47" s="269">
        <f>Q47*R47</f>
        <v>0</v>
      </c>
      <c r="T47" s="297"/>
      <c r="U47" s="457"/>
      <c r="V47" s="429" t="s">
        <v>214</v>
      </c>
      <c r="W47" s="430"/>
      <c r="X47" s="431"/>
      <c r="Y47" s="340"/>
      <c r="Z47" s="424"/>
      <c r="AA47" s="233">
        <f t="shared" si="17"/>
        <v>0</v>
      </c>
      <c r="AB47" s="293"/>
      <c r="AC47" s="512" t="s">
        <v>210</v>
      </c>
      <c r="AD47" s="298" t="s">
        <v>119</v>
      </c>
      <c r="AE47" s="370"/>
      <c r="AF47" s="294">
        <v>7.3</v>
      </c>
      <c r="AG47" s="425"/>
      <c r="AH47" s="234">
        <f>AF47*AG47</f>
        <v>0</v>
      </c>
    </row>
    <row r="48" spans="1:34" s="17" customFormat="1" ht="18" customHeight="1">
      <c r="A48" s="454"/>
      <c r="B48" s="326" t="s">
        <v>167</v>
      </c>
      <c r="C48" s="438">
        <v>3.5</v>
      </c>
      <c r="D48" s="231"/>
      <c r="E48" s="243">
        <f>C48*D48</f>
        <v>0</v>
      </c>
      <c r="F48" s="293"/>
      <c r="G48" s="302"/>
      <c r="H48" s="306" t="s">
        <v>307</v>
      </c>
      <c r="I48" s="352">
        <v>0.7</v>
      </c>
      <c r="J48" s="416"/>
      <c r="K48" s="252">
        <f>I48*J48</f>
        <v>0</v>
      </c>
      <c r="L48" s="293"/>
      <c r="M48" s="599"/>
      <c r="N48" s="600" t="s">
        <v>326</v>
      </c>
      <c r="O48" s="601"/>
      <c r="P48" s="602"/>
      <c r="Q48" s="320">
        <v>2.7</v>
      </c>
      <c r="R48" s="421"/>
      <c r="S48" s="255">
        <f>Q48*R48</f>
        <v>0</v>
      </c>
      <c r="T48" s="297"/>
      <c r="U48" s="457"/>
      <c r="V48" s="462" t="s">
        <v>216</v>
      </c>
      <c r="W48" s="463"/>
      <c r="X48" s="464"/>
      <c r="Y48" s="343">
        <v>39.4</v>
      </c>
      <c r="Z48" s="424"/>
      <c r="AA48" s="241">
        <f>Y48*Z48</f>
        <v>0</v>
      </c>
      <c r="AB48" s="293"/>
      <c r="AC48" s="513"/>
      <c r="AD48" s="303" t="s">
        <v>131</v>
      </c>
      <c r="AE48" s="304"/>
      <c r="AF48" s="304"/>
      <c r="AG48" s="426"/>
      <c r="AH48" s="371"/>
    </row>
    <row r="49" spans="1:34" s="17" customFormat="1" ht="18" customHeight="1">
      <c r="A49" s="454"/>
      <c r="B49" s="326" t="s">
        <v>161</v>
      </c>
      <c r="C49" s="438">
        <v>2.2</v>
      </c>
      <c r="D49" s="231"/>
      <c r="E49" s="243">
        <f aca="true" t="shared" si="18" ref="E49:E54">C49*D49</f>
        <v>0</v>
      </c>
      <c r="F49" s="293"/>
      <c r="G49" s="302"/>
      <c r="H49" s="300" t="s">
        <v>123</v>
      </c>
      <c r="I49" s="314">
        <v>0.8</v>
      </c>
      <c r="J49" s="414"/>
      <c r="K49" s="244">
        <f>I49*J49</f>
        <v>0</v>
      </c>
      <c r="L49" s="293"/>
      <c r="M49" s="453" t="s">
        <v>104</v>
      </c>
      <c r="N49" s="298" t="s">
        <v>96</v>
      </c>
      <c r="O49" s="618" t="s">
        <v>129</v>
      </c>
      <c r="P49" s="619"/>
      <c r="Q49" s="372">
        <v>6</v>
      </c>
      <c r="R49" s="420"/>
      <c r="S49" s="262">
        <f>ROUNDDOWN(R49*Q49,0)</f>
        <v>0</v>
      </c>
      <c r="T49" s="297"/>
      <c r="U49" s="457"/>
      <c r="V49" s="373" t="s">
        <v>235</v>
      </c>
      <c r="W49" s="374"/>
      <c r="X49" s="375"/>
      <c r="Y49" s="616">
        <v>96</v>
      </c>
      <c r="Z49" s="424"/>
      <c r="AA49" s="267">
        <f>ROUNDDOWN(Z49*Y49,0)</f>
        <v>0</v>
      </c>
      <c r="AB49" s="293"/>
      <c r="AC49" s="513"/>
      <c r="AD49" s="376" t="s">
        <v>219</v>
      </c>
      <c r="AE49" s="353"/>
      <c r="AF49" s="353">
        <v>3.4</v>
      </c>
      <c r="AG49" s="231"/>
      <c r="AH49" s="235">
        <f>AF49*AG49</f>
        <v>0</v>
      </c>
    </row>
    <row r="50" spans="1:34" s="17" customFormat="1" ht="18" customHeight="1">
      <c r="A50" s="454"/>
      <c r="B50" s="326" t="s">
        <v>162</v>
      </c>
      <c r="C50" s="438">
        <v>1.87</v>
      </c>
      <c r="D50" s="231"/>
      <c r="E50" s="243">
        <f t="shared" si="18"/>
        <v>0</v>
      </c>
      <c r="F50" s="293"/>
      <c r="G50" s="302"/>
      <c r="H50" s="300" t="s">
        <v>124</v>
      </c>
      <c r="I50" s="314">
        <v>0.8</v>
      </c>
      <c r="J50" s="414"/>
      <c r="K50" s="244">
        <f aca="true" t="shared" si="19" ref="K50:K61">I50*J50</f>
        <v>0</v>
      </c>
      <c r="L50" s="293"/>
      <c r="M50" s="454"/>
      <c r="N50" s="347" t="s">
        <v>130</v>
      </c>
      <c r="O50" s="613" t="s">
        <v>129</v>
      </c>
      <c r="P50" s="614"/>
      <c r="Q50" s="339">
        <v>12</v>
      </c>
      <c r="R50" s="424"/>
      <c r="S50" s="267">
        <f>ROUNDDOWN(R50*Q50,0)</f>
        <v>0</v>
      </c>
      <c r="T50" s="297"/>
      <c r="U50" s="458"/>
      <c r="V50" s="567" t="s">
        <v>236</v>
      </c>
      <c r="W50" s="568"/>
      <c r="X50" s="569"/>
      <c r="Y50" s="617"/>
      <c r="Z50" s="423"/>
      <c r="AA50" s="268">
        <f>ROUNDDOWN(Z50*Y50,0)</f>
        <v>0</v>
      </c>
      <c r="AB50" s="293"/>
      <c r="AC50" s="514"/>
      <c r="AD50" s="377" t="s">
        <v>237</v>
      </c>
      <c r="AE50" s="346"/>
      <c r="AF50" s="320">
        <v>2</v>
      </c>
      <c r="AG50" s="421"/>
      <c r="AH50" s="236">
        <f>ROUNDDOWN(AG50*AF50,0)</f>
        <v>0</v>
      </c>
    </row>
    <row r="51" spans="1:34" s="17" customFormat="1" ht="18" customHeight="1">
      <c r="A51" s="454"/>
      <c r="B51" s="326" t="s">
        <v>163</v>
      </c>
      <c r="C51" s="438">
        <v>1.5</v>
      </c>
      <c r="D51" s="231"/>
      <c r="E51" s="243">
        <f t="shared" si="18"/>
        <v>0</v>
      </c>
      <c r="F51" s="293"/>
      <c r="G51" s="454" t="s">
        <v>42</v>
      </c>
      <c r="H51" s="300" t="s">
        <v>308</v>
      </c>
      <c r="I51" s="314">
        <v>0.8</v>
      </c>
      <c r="J51" s="414"/>
      <c r="K51" s="244">
        <f t="shared" si="19"/>
        <v>0</v>
      </c>
      <c r="L51" s="293"/>
      <c r="M51" s="454"/>
      <c r="N51" s="471" t="s">
        <v>105</v>
      </c>
      <c r="O51" s="612"/>
      <c r="P51" s="483"/>
      <c r="Q51" s="313">
        <v>0.8</v>
      </c>
      <c r="R51" s="231"/>
      <c r="S51" s="233">
        <f>Q51*R51</f>
        <v>0</v>
      </c>
      <c r="T51" s="297"/>
      <c r="U51" s="453" t="s">
        <v>227</v>
      </c>
      <c r="V51" s="459" t="s">
        <v>259</v>
      </c>
      <c r="W51" s="460"/>
      <c r="X51" s="461"/>
      <c r="Y51" s="296">
        <v>260</v>
      </c>
      <c r="Z51" s="420"/>
      <c r="AA51" s="262">
        <f>ROUNDDOWN(Z51*Y51,0)</f>
        <v>0</v>
      </c>
      <c r="AB51" s="293"/>
      <c r="AC51" s="360"/>
      <c r="AD51" s="306"/>
      <c r="AE51" s="306"/>
      <c r="AF51" s="311"/>
      <c r="AG51" s="434"/>
      <c r="AH51" s="378"/>
    </row>
    <row r="52" spans="1:34" s="17" customFormat="1" ht="18" customHeight="1">
      <c r="A52" s="454"/>
      <c r="B52" s="326" t="s">
        <v>164</v>
      </c>
      <c r="C52" s="438">
        <v>0.85</v>
      </c>
      <c r="D52" s="231"/>
      <c r="E52" s="249">
        <f>C52*D52</f>
        <v>0</v>
      </c>
      <c r="F52" s="293"/>
      <c r="G52" s="454"/>
      <c r="H52" s="300" t="s">
        <v>306</v>
      </c>
      <c r="I52" s="314">
        <v>0.5</v>
      </c>
      <c r="J52" s="414"/>
      <c r="K52" s="244">
        <f t="shared" si="19"/>
        <v>0</v>
      </c>
      <c r="L52" s="293"/>
      <c r="M52" s="454"/>
      <c r="N52" s="306" t="s">
        <v>207</v>
      </c>
      <c r="O52" s="613" t="s">
        <v>206</v>
      </c>
      <c r="P52" s="614"/>
      <c r="Q52" s="308">
        <v>6</v>
      </c>
      <c r="R52" s="231"/>
      <c r="S52" s="233">
        <f>ROUNDDOWN(R52*Q52,0)</f>
        <v>0</v>
      </c>
      <c r="T52" s="297"/>
      <c r="U52" s="454"/>
      <c r="V52" s="462" t="s">
        <v>260</v>
      </c>
      <c r="W52" s="463"/>
      <c r="X52" s="464"/>
      <c r="Y52" s="308">
        <v>188</v>
      </c>
      <c r="Z52" s="424"/>
      <c r="AA52" s="267">
        <f>ROUNDDOWN(Z52*Y52,0)</f>
        <v>0</v>
      </c>
      <c r="AB52" s="293"/>
      <c r="AC52" s="360"/>
      <c r="AD52" s="444"/>
      <c r="AE52" s="445"/>
      <c r="AF52" s="446"/>
      <c r="AG52" s="447"/>
      <c r="AH52" s="448"/>
    </row>
    <row r="53" spans="1:34" s="17" customFormat="1" ht="18" customHeight="1">
      <c r="A53" s="454"/>
      <c r="B53" s="326" t="s">
        <v>165</v>
      </c>
      <c r="C53" s="438">
        <v>0.8</v>
      </c>
      <c r="D53" s="231"/>
      <c r="E53" s="249">
        <f>C53*D53</f>
        <v>0</v>
      </c>
      <c r="F53" s="293"/>
      <c r="G53" s="454"/>
      <c r="H53" s="306" t="s">
        <v>222</v>
      </c>
      <c r="I53" s="352">
        <v>1.2</v>
      </c>
      <c r="J53" s="414"/>
      <c r="K53" s="244">
        <f t="shared" si="19"/>
        <v>0</v>
      </c>
      <c r="L53" s="293"/>
      <c r="M53" s="455"/>
      <c r="N53" s="318" t="s">
        <v>208</v>
      </c>
      <c r="O53" s="610" t="s">
        <v>206</v>
      </c>
      <c r="P53" s="611"/>
      <c r="Q53" s="320">
        <v>12</v>
      </c>
      <c r="R53" s="421"/>
      <c r="S53" s="266">
        <f>ROUNDDOWN(R53*Q53,0)</f>
        <v>0</v>
      </c>
      <c r="T53" s="297"/>
      <c r="U53" s="455"/>
      <c r="V53" s="474" t="s">
        <v>261</v>
      </c>
      <c r="W53" s="475"/>
      <c r="X53" s="476"/>
      <c r="Y53" s="337">
        <v>143</v>
      </c>
      <c r="Z53" s="423"/>
      <c r="AA53" s="268">
        <f>ROUNDDOWN(Z53*Y53,0)</f>
        <v>0</v>
      </c>
      <c r="AB53" s="293"/>
      <c r="AC53" s="360"/>
      <c r="AD53" s="300"/>
      <c r="AE53" s="326"/>
      <c r="AF53" s="379"/>
      <c r="AG53" s="449"/>
      <c r="AH53" s="380"/>
    </row>
    <row r="54" spans="1:34" s="17" customFormat="1" ht="18" customHeight="1">
      <c r="A54" s="454"/>
      <c r="B54" s="326" t="s">
        <v>262</v>
      </c>
      <c r="C54" s="301">
        <v>3</v>
      </c>
      <c r="D54" s="231"/>
      <c r="E54" s="244">
        <f t="shared" si="18"/>
        <v>0</v>
      </c>
      <c r="F54" s="293"/>
      <c r="G54" s="454"/>
      <c r="H54" s="381" t="s">
        <v>309</v>
      </c>
      <c r="I54" s="314">
        <v>1.1</v>
      </c>
      <c r="J54" s="414"/>
      <c r="K54" s="244">
        <f t="shared" si="19"/>
        <v>0</v>
      </c>
      <c r="L54" s="293"/>
      <c r="M54" s="603" t="s">
        <v>210</v>
      </c>
      <c r="N54" s="465" t="s">
        <v>231</v>
      </c>
      <c r="O54" s="466"/>
      <c r="P54" s="467"/>
      <c r="Q54" s="339">
        <v>53</v>
      </c>
      <c r="R54" s="420"/>
      <c r="S54" s="262">
        <f>ROUNDDOWN(R54*Q54,0)</f>
        <v>0</v>
      </c>
      <c r="T54" s="297"/>
      <c r="U54" s="595" t="s">
        <v>220</v>
      </c>
      <c r="V54" s="459" t="s">
        <v>310</v>
      </c>
      <c r="W54" s="460"/>
      <c r="X54" s="487"/>
      <c r="Y54" s="382">
        <v>9.2</v>
      </c>
      <c r="Z54" s="424"/>
      <c r="AA54" s="241">
        <f aca="true" t="shared" si="20" ref="AA54:AA60">Y54*Z54</f>
        <v>0</v>
      </c>
      <c r="AB54" s="293"/>
      <c r="AC54" s="383"/>
      <c r="AD54" s="354"/>
      <c r="AE54" s="384"/>
      <c r="AF54" s="385"/>
      <c r="AG54" s="450"/>
      <c r="AH54" s="386"/>
    </row>
    <row r="55" spans="1:34" s="17" customFormat="1" ht="18" customHeight="1">
      <c r="A55" s="455"/>
      <c r="B55" s="384"/>
      <c r="C55" s="369"/>
      <c r="D55" s="423"/>
      <c r="E55" s="250">
        <f>ROUNDDOWN(D55*C55,0)</f>
        <v>0</v>
      </c>
      <c r="F55" s="293"/>
      <c r="G55" s="454"/>
      <c r="H55" s="381" t="s">
        <v>125</v>
      </c>
      <c r="I55" s="314">
        <v>1.1</v>
      </c>
      <c r="J55" s="414"/>
      <c r="K55" s="244">
        <f t="shared" si="19"/>
        <v>0</v>
      </c>
      <c r="L55" s="293"/>
      <c r="M55" s="598"/>
      <c r="N55" s="462" t="s">
        <v>228</v>
      </c>
      <c r="O55" s="463"/>
      <c r="P55" s="464"/>
      <c r="Q55" s="301">
        <v>6</v>
      </c>
      <c r="R55" s="424"/>
      <c r="S55" s="267">
        <f>ROUNDDOWN(R55*Q55,0)</f>
        <v>0</v>
      </c>
      <c r="T55" s="297"/>
      <c r="U55" s="596"/>
      <c r="V55" s="462" t="s">
        <v>311</v>
      </c>
      <c r="W55" s="463"/>
      <c r="X55" s="483"/>
      <c r="Y55" s="387">
        <v>12.2</v>
      </c>
      <c r="Z55" s="231"/>
      <c r="AA55" s="232">
        <f t="shared" si="20"/>
        <v>0</v>
      </c>
      <c r="AB55" s="293"/>
      <c r="AC55" s="325"/>
      <c r="AD55" s="298"/>
      <c r="AE55" s="388"/>
      <c r="AF55" s="294"/>
      <c r="AG55" s="451"/>
      <c r="AH55" s="452"/>
    </row>
    <row r="56" spans="1:34" s="17" customFormat="1" ht="18" customHeight="1">
      <c r="A56" s="521" t="s">
        <v>169</v>
      </c>
      <c r="B56" s="376" t="s">
        <v>82</v>
      </c>
      <c r="C56" s="353">
        <v>8</v>
      </c>
      <c r="D56" s="420"/>
      <c r="E56" s="251">
        <f>ROUNDDOWN(D56*C56,0)</f>
        <v>0</v>
      </c>
      <c r="F56" s="293"/>
      <c r="G56" s="454"/>
      <c r="H56" s="381" t="s">
        <v>135</v>
      </c>
      <c r="I56" s="314">
        <v>1.1</v>
      </c>
      <c r="J56" s="414"/>
      <c r="K56" s="244">
        <f t="shared" si="19"/>
        <v>0</v>
      </c>
      <c r="L56" s="293"/>
      <c r="M56" s="598"/>
      <c r="N56" s="462" t="s">
        <v>103</v>
      </c>
      <c r="O56" s="463"/>
      <c r="P56" s="464"/>
      <c r="Q56" s="314">
        <v>4.5</v>
      </c>
      <c r="R56" s="424"/>
      <c r="S56" s="232">
        <f>Q56*R56</f>
        <v>0</v>
      </c>
      <c r="T56" s="297"/>
      <c r="U56" s="596"/>
      <c r="V56" s="462" t="s">
        <v>312</v>
      </c>
      <c r="W56" s="463"/>
      <c r="X56" s="483"/>
      <c r="Y56" s="387">
        <v>9.7</v>
      </c>
      <c r="Z56" s="231"/>
      <c r="AA56" s="232">
        <f t="shared" si="20"/>
        <v>0</v>
      </c>
      <c r="AB56" s="293"/>
      <c r="AC56" s="309"/>
      <c r="AD56" s="303"/>
      <c r="AE56" s="389"/>
      <c r="AF56" s="304"/>
      <c r="AG56" s="439"/>
      <c r="AH56" s="380"/>
    </row>
    <row r="57" spans="1:34" s="17" customFormat="1" ht="18" customHeight="1">
      <c r="A57" s="522"/>
      <c r="B57" s="376" t="s">
        <v>168</v>
      </c>
      <c r="C57" s="353">
        <v>5</v>
      </c>
      <c r="D57" s="424"/>
      <c r="E57" s="252">
        <f>ROUNDDOWN(D57*C57,0)</f>
        <v>0</v>
      </c>
      <c r="F57" s="293"/>
      <c r="G57" s="454"/>
      <c r="H57" s="381" t="s">
        <v>253</v>
      </c>
      <c r="I57" s="314">
        <v>1.4</v>
      </c>
      <c r="J57" s="414"/>
      <c r="K57" s="244">
        <f t="shared" si="19"/>
        <v>0</v>
      </c>
      <c r="L57" s="293"/>
      <c r="M57" s="598"/>
      <c r="N57" s="471" t="s">
        <v>218</v>
      </c>
      <c r="O57" s="472"/>
      <c r="P57" s="473"/>
      <c r="Q57" s="343">
        <v>39</v>
      </c>
      <c r="R57" s="424"/>
      <c r="S57" s="233">
        <f aca="true" t="shared" si="21" ref="S57:S63">ROUNDDOWN(R57*Q57,0)</f>
        <v>0</v>
      </c>
      <c r="T57" s="297"/>
      <c r="U57" s="596"/>
      <c r="V57" s="462" t="s">
        <v>313</v>
      </c>
      <c r="W57" s="463"/>
      <c r="X57" s="483"/>
      <c r="Y57" s="390">
        <v>2.9</v>
      </c>
      <c r="Z57" s="424"/>
      <c r="AA57" s="232">
        <f t="shared" si="20"/>
        <v>0</v>
      </c>
      <c r="AB57" s="293"/>
      <c r="AC57" s="309"/>
      <c r="AD57" s="376"/>
      <c r="AE57" s="376"/>
      <c r="AF57" s="353"/>
      <c r="AG57" s="439"/>
      <c r="AH57" s="380"/>
    </row>
    <row r="58" spans="1:34" s="17" customFormat="1" ht="18" customHeight="1" thickBot="1">
      <c r="A58" s="523"/>
      <c r="B58" s="440"/>
      <c r="C58" s="441"/>
      <c r="D58" s="423"/>
      <c r="E58" s="260"/>
      <c r="F58" s="293"/>
      <c r="G58" s="454"/>
      <c r="H58" s="381" t="s">
        <v>252</v>
      </c>
      <c r="I58" s="314">
        <v>1.4</v>
      </c>
      <c r="J58" s="414"/>
      <c r="K58" s="244">
        <f t="shared" si="19"/>
        <v>0</v>
      </c>
      <c r="L58" s="293"/>
      <c r="M58" s="598"/>
      <c r="N58" s="468" t="s">
        <v>224</v>
      </c>
      <c r="O58" s="469"/>
      <c r="P58" s="470"/>
      <c r="Q58" s="343">
        <v>25</v>
      </c>
      <c r="R58" s="424"/>
      <c r="S58" s="233">
        <f t="shared" si="21"/>
        <v>0</v>
      </c>
      <c r="T58" s="297"/>
      <c r="U58" s="596"/>
      <c r="V58" s="462" t="s">
        <v>314</v>
      </c>
      <c r="W58" s="463"/>
      <c r="X58" s="483"/>
      <c r="Y58" s="390">
        <v>1.7</v>
      </c>
      <c r="Z58" s="426"/>
      <c r="AA58" s="232">
        <f t="shared" si="20"/>
        <v>0</v>
      </c>
      <c r="AB58" s="293"/>
      <c r="AC58" s="391"/>
      <c r="AD58" s="392"/>
      <c r="AE58" s="393"/>
      <c r="AF58" s="394"/>
      <c r="AG58" s="442"/>
      <c r="AH58" s="395"/>
    </row>
    <row r="59" spans="1:34" s="17" customFormat="1" ht="18" customHeight="1">
      <c r="A59" s="453" t="s">
        <v>32</v>
      </c>
      <c r="B59" s="388" t="s">
        <v>114</v>
      </c>
      <c r="C59" s="359">
        <v>2.1</v>
      </c>
      <c r="D59" s="424"/>
      <c r="E59" s="253">
        <f>C59*D59</f>
        <v>0</v>
      </c>
      <c r="F59" s="293"/>
      <c r="G59" s="454"/>
      <c r="H59" s="381" t="s">
        <v>170</v>
      </c>
      <c r="I59" s="314">
        <v>1.3</v>
      </c>
      <c r="J59" s="414"/>
      <c r="K59" s="244">
        <f t="shared" si="19"/>
        <v>0</v>
      </c>
      <c r="L59" s="293"/>
      <c r="M59" s="598"/>
      <c r="N59" s="462" t="s">
        <v>232</v>
      </c>
      <c r="O59" s="463"/>
      <c r="P59" s="464"/>
      <c r="Q59" s="604">
        <v>10</v>
      </c>
      <c r="R59" s="424"/>
      <c r="S59" s="270">
        <f t="shared" si="21"/>
        <v>0</v>
      </c>
      <c r="T59" s="297"/>
      <c r="U59" s="596"/>
      <c r="V59" s="462" t="s">
        <v>315</v>
      </c>
      <c r="W59" s="463"/>
      <c r="X59" s="483"/>
      <c r="Y59" s="396">
        <v>6.3</v>
      </c>
      <c r="Z59" s="231"/>
      <c r="AA59" s="232">
        <f t="shared" si="20"/>
        <v>0</v>
      </c>
      <c r="AB59" s="293"/>
      <c r="AC59" s="581"/>
      <c r="AD59" s="582"/>
      <c r="AE59" s="582"/>
      <c r="AF59" s="582"/>
      <c r="AG59" s="582"/>
      <c r="AH59" s="583"/>
    </row>
    <row r="60" spans="1:34" s="17" customFormat="1" ht="18" customHeight="1">
      <c r="A60" s="454"/>
      <c r="B60" s="326" t="s">
        <v>115</v>
      </c>
      <c r="C60" s="362">
        <v>1.8</v>
      </c>
      <c r="D60" s="424"/>
      <c r="E60" s="253">
        <f>C60*D60</f>
        <v>0</v>
      </c>
      <c r="F60" s="293"/>
      <c r="G60" s="454"/>
      <c r="H60" s="397" t="s">
        <v>196</v>
      </c>
      <c r="I60" s="352">
        <v>1.7</v>
      </c>
      <c r="J60" s="414"/>
      <c r="K60" s="244">
        <f t="shared" si="19"/>
        <v>0</v>
      </c>
      <c r="L60" s="293"/>
      <c r="M60" s="598"/>
      <c r="N60" s="462" t="s">
        <v>233</v>
      </c>
      <c r="O60" s="463"/>
      <c r="P60" s="464"/>
      <c r="Q60" s="605"/>
      <c r="R60" s="424"/>
      <c r="S60" s="233">
        <f t="shared" si="21"/>
        <v>0</v>
      </c>
      <c r="T60" s="297"/>
      <c r="U60" s="597"/>
      <c r="V60" s="484" t="s">
        <v>316</v>
      </c>
      <c r="W60" s="485"/>
      <c r="X60" s="486"/>
      <c r="Y60" s="398">
        <v>9.3</v>
      </c>
      <c r="Z60" s="426"/>
      <c r="AA60" s="269">
        <f t="shared" si="20"/>
        <v>0</v>
      </c>
      <c r="AB60" s="293"/>
      <c r="AC60" s="584"/>
      <c r="AD60" s="585"/>
      <c r="AE60" s="585"/>
      <c r="AF60" s="585"/>
      <c r="AG60" s="585"/>
      <c r="AH60" s="586"/>
    </row>
    <row r="61" spans="1:34" s="17" customFormat="1" ht="18" customHeight="1" thickBot="1">
      <c r="A61" s="454"/>
      <c r="B61" s="326" t="s">
        <v>116</v>
      </c>
      <c r="C61" s="362">
        <v>1.5</v>
      </c>
      <c r="D61" s="231"/>
      <c r="E61" s="253">
        <f>C61*D61</f>
        <v>0</v>
      </c>
      <c r="F61" s="293"/>
      <c r="G61" s="454"/>
      <c r="H61" s="381" t="s">
        <v>223</v>
      </c>
      <c r="I61" s="314">
        <v>2.93</v>
      </c>
      <c r="J61" s="414"/>
      <c r="K61" s="244">
        <f t="shared" si="19"/>
        <v>0</v>
      </c>
      <c r="L61" s="293"/>
      <c r="M61" s="598"/>
      <c r="N61" s="606" t="s">
        <v>258</v>
      </c>
      <c r="O61" s="607"/>
      <c r="P61" s="608"/>
      <c r="Q61" s="340">
        <v>6</v>
      </c>
      <c r="R61" s="424"/>
      <c r="S61" s="233">
        <f t="shared" si="21"/>
        <v>0</v>
      </c>
      <c r="T61" s="297"/>
      <c r="U61" s="453" t="s">
        <v>221</v>
      </c>
      <c r="V61" s="465" t="s">
        <v>317</v>
      </c>
      <c r="W61" s="466"/>
      <c r="X61" s="487"/>
      <c r="Y61" s="399">
        <v>10</v>
      </c>
      <c r="Z61" s="420"/>
      <c r="AA61" s="262">
        <f>ROUNDDOWN(Z61*Y61,0)</f>
        <v>0</v>
      </c>
      <c r="AB61" s="293"/>
      <c r="AC61" s="587"/>
      <c r="AD61" s="588"/>
      <c r="AE61" s="588"/>
      <c r="AF61" s="588"/>
      <c r="AG61" s="588"/>
      <c r="AH61" s="589"/>
    </row>
    <row r="62" spans="1:34" s="17" customFormat="1" ht="18" customHeight="1" thickTop="1">
      <c r="A62" s="454"/>
      <c r="B62" s="326" t="s">
        <v>117</v>
      </c>
      <c r="C62" s="362">
        <v>1.1</v>
      </c>
      <c r="D62" s="231"/>
      <c r="E62" s="253">
        <f>C62*D62</f>
        <v>0</v>
      </c>
      <c r="F62" s="293"/>
      <c r="G62" s="454"/>
      <c r="H62" s="397" t="s">
        <v>238</v>
      </c>
      <c r="I62" s="314">
        <v>1</v>
      </c>
      <c r="J62" s="414"/>
      <c r="K62" s="233">
        <f>ROUNDDOWN(J62*I62,0)</f>
        <v>0</v>
      </c>
      <c r="L62" s="293"/>
      <c r="M62" s="598"/>
      <c r="N62" s="606" t="s">
        <v>239</v>
      </c>
      <c r="O62" s="607"/>
      <c r="P62" s="608"/>
      <c r="Q62" s="340">
        <v>7</v>
      </c>
      <c r="R62" s="424"/>
      <c r="S62" s="267">
        <f t="shared" si="21"/>
        <v>0</v>
      </c>
      <c r="T62" s="297"/>
      <c r="U62" s="454"/>
      <c r="V62" s="471" t="s">
        <v>318</v>
      </c>
      <c r="W62" s="472"/>
      <c r="X62" s="483"/>
      <c r="Y62" s="399">
        <v>7</v>
      </c>
      <c r="Z62" s="231"/>
      <c r="AA62" s="233">
        <f>ROUNDDOWN(Z62*Y62,0)</f>
        <v>0</v>
      </c>
      <c r="AB62" s="293"/>
      <c r="AC62" s="500" t="s">
        <v>15</v>
      </c>
      <c r="AD62" s="501"/>
      <c r="AE62" s="501"/>
      <c r="AF62" s="506">
        <f>AH65+AA65+S65+K65+E65</f>
        <v>0</v>
      </c>
      <c r="AG62" s="507"/>
      <c r="AH62" s="504" t="s">
        <v>28</v>
      </c>
    </row>
    <row r="63" spans="1:34" s="17" customFormat="1" ht="18" customHeight="1" thickBot="1">
      <c r="A63" s="455"/>
      <c r="B63" s="377" t="s">
        <v>118</v>
      </c>
      <c r="C63" s="346">
        <v>0.9</v>
      </c>
      <c r="D63" s="421"/>
      <c r="E63" s="254">
        <f>C63*D63</f>
        <v>0</v>
      </c>
      <c r="F63" s="293"/>
      <c r="G63" s="317"/>
      <c r="H63" s="400"/>
      <c r="I63" s="401"/>
      <c r="J63" s="419"/>
      <c r="K63" s="240">
        <f>ROUNDDOWN(J63*I63,0)</f>
        <v>0</v>
      </c>
      <c r="L63" s="293"/>
      <c r="M63" s="599"/>
      <c r="N63" s="484" t="s">
        <v>240</v>
      </c>
      <c r="O63" s="485"/>
      <c r="P63" s="609"/>
      <c r="Q63" s="356">
        <v>10</v>
      </c>
      <c r="R63" s="421"/>
      <c r="S63" s="266">
        <f t="shared" si="21"/>
        <v>0</v>
      </c>
      <c r="T63" s="297"/>
      <c r="U63" s="455"/>
      <c r="V63" s="488" t="s">
        <v>319</v>
      </c>
      <c r="W63" s="489"/>
      <c r="X63" s="486"/>
      <c r="Y63" s="402">
        <v>6</v>
      </c>
      <c r="Z63" s="423"/>
      <c r="AA63" s="268">
        <f>ROUNDDOWN(Z63*Y63,0)</f>
        <v>0</v>
      </c>
      <c r="AB63" s="293"/>
      <c r="AC63" s="502"/>
      <c r="AD63" s="503"/>
      <c r="AE63" s="503"/>
      <c r="AF63" s="508"/>
      <c r="AG63" s="509"/>
      <c r="AH63" s="505"/>
    </row>
    <row r="64" spans="1:34" s="17" customFormat="1" ht="11.25" customHeight="1" thickTop="1">
      <c r="A64" s="293" t="s">
        <v>241</v>
      </c>
      <c r="B64" s="293"/>
      <c r="C64" s="443"/>
      <c r="D64" s="405"/>
      <c r="E64" s="403"/>
      <c r="F64" s="293"/>
      <c r="G64" s="293"/>
      <c r="H64" s="293"/>
      <c r="I64" s="404"/>
      <c r="J64" s="405"/>
      <c r="K64" s="403"/>
      <c r="L64" s="293"/>
      <c r="M64" s="293"/>
      <c r="N64" s="293"/>
      <c r="O64" s="293"/>
      <c r="P64" s="293"/>
      <c r="Q64" s="293"/>
      <c r="R64" s="293"/>
      <c r="S64" s="293"/>
      <c r="T64" s="403"/>
      <c r="U64" s="293"/>
      <c r="V64" s="293"/>
      <c r="W64" s="293"/>
      <c r="X64" s="293"/>
      <c r="Y64" s="404"/>
      <c r="Z64" s="405"/>
      <c r="AA64" s="403"/>
      <c r="AB64" s="293"/>
      <c r="AC64" s="406"/>
      <c r="AD64" s="406"/>
      <c r="AE64" s="406"/>
      <c r="AF64" s="406"/>
      <c r="AG64" s="407"/>
      <c r="AH64" s="408"/>
    </row>
    <row r="65" spans="1:35" s="17" customFormat="1" ht="19.5" customHeight="1">
      <c r="A65" s="293"/>
      <c r="B65" s="293"/>
      <c r="C65" s="443"/>
      <c r="D65" s="409"/>
      <c r="E65" s="273">
        <f>SUM(E6:E64)</f>
        <v>0</v>
      </c>
      <c r="F65" s="293"/>
      <c r="G65" s="293"/>
      <c r="H65" s="293"/>
      <c r="I65" s="404"/>
      <c r="J65" s="409"/>
      <c r="K65" s="273">
        <f>SUM(K6:K63)</f>
        <v>0</v>
      </c>
      <c r="L65" s="293"/>
      <c r="M65" s="293"/>
      <c r="N65" s="293"/>
      <c r="O65" s="293"/>
      <c r="P65" s="293"/>
      <c r="Q65" s="410"/>
      <c r="R65" s="409"/>
      <c r="S65" s="274">
        <f>SUM(S6:S63)</f>
        <v>0</v>
      </c>
      <c r="T65" s="403"/>
      <c r="U65" s="293"/>
      <c r="V65" s="293"/>
      <c r="W65" s="293"/>
      <c r="X65" s="293"/>
      <c r="Y65" s="410"/>
      <c r="Z65" s="409"/>
      <c r="AA65" s="274">
        <f>SUM(AA6:AA64)</f>
        <v>0</v>
      </c>
      <c r="AB65" s="293"/>
      <c r="AC65" s="406"/>
      <c r="AD65" s="406"/>
      <c r="AE65" s="406"/>
      <c r="AF65" s="406"/>
      <c r="AG65" s="411"/>
      <c r="AH65" s="274">
        <f>SUM(AH7:AH47)</f>
        <v>0</v>
      </c>
      <c r="AI65" s="98"/>
    </row>
    <row r="66" spans="3:34" s="17" customFormat="1" ht="19.5" customHeight="1">
      <c r="C66" s="24"/>
      <c r="D66" s="33"/>
      <c r="E66" s="26"/>
      <c r="I66" s="27"/>
      <c r="J66" s="33"/>
      <c r="K66" s="26"/>
      <c r="Q66" s="25"/>
      <c r="R66" s="33"/>
      <c r="S66" s="26"/>
      <c r="T66" s="26"/>
      <c r="Y66" s="25"/>
      <c r="Z66" s="33"/>
      <c r="AA66" s="26"/>
      <c r="AC66" s="28"/>
      <c r="AD66" s="28"/>
      <c r="AE66" s="28"/>
      <c r="AF66" s="28"/>
      <c r="AG66" s="35"/>
      <c r="AH66" s="29"/>
    </row>
    <row r="67" spans="3:34" s="17" customFormat="1" ht="19.5" customHeight="1">
      <c r="C67" s="24"/>
      <c r="D67" s="33"/>
      <c r="E67" s="26"/>
      <c r="I67" s="27"/>
      <c r="J67" s="33"/>
      <c r="K67" s="26"/>
      <c r="Q67" s="25"/>
      <c r="R67" s="33"/>
      <c r="S67" s="26"/>
      <c r="T67" s="26"/>
      <c r="Y67" s="25"/>
      <c r="Z67" s="33"/>
      <c r="AA67" s="26"/>
      <c r="AC67" s="28"/>
      <c r="AD67" s="28"/>
      <c r="AE67" s="28"/>
      <c r="AF67" s="28"/>
      <c r="AG67" s="35"/>
      <c r="AH67" s="29"/>
    </row>
    <row r="68" spans="3:34" s="17" customFormat="1" ht="19.5" customHeight="1">
      <c r="C68" s="24"/>
      <c r="D68" s="33"/>
      <c r="E68" s="26"/>
      <c r="I68" s="27"/>
      <c r="J68" s="33"/>
      <c r="K68" s="26"/>
      <c r="Q68" s="25"/>
      <c r="R68" s="33"/>
      <c r="S68" s="26"/>
      <c r="T68" s="26"/>
      <c r="Y68" s="25"/>
      <c r="Z68" s="33"/>
      <c r="AA68" s="26"/>
      <c r="AC68" s="28"/>
      <c r="AD68" s="28"/>
      <c r="AE68" s="28"/>
      <c r="AF68" s="28"/>
      <c r="AG68" s="35"/>
      <c r="AH68" s="29"/>
    </row>
    <row r="69" spans="3:34" s="17" customFormat="1" ht="19.5" customHeight="1">
      <c r="C69" s="24"/>
      <c r="D69" s="33"/>
      <c r="E69" s="26"/>
      <c r="I69" s="27"/>
      <c r="J69" s="33"/>
      <c r="K69" s="26"/>
      <c r="Q69" s="25"/>
      <c r="R69" s="33"/>
      <c r="S69" s="26"/>
      <c r="T69" s="26"/>
      <c r="Y69" s="25"/>
      <c r="Z69" s="33"/>
      <c r="AA69" s="26"/>
      <c r="AC69" s="28"/>
      <c r="AD69" s="28"/>
      <c r="AE69" s="28"/>
      <c r="AF69" s="28"/>
      <c r="AG69" s="35"/>
      <c r="AH69" s="29"/>
    </row>
    <row r="70" spans="3:34" s="17" customFormat="1" ht="19.5" customHeight="1">
      <c r="C70" s="24"/>
      <c r="D70" s="33"/>
      <c r="E70" s="26"/>
      <c r="I70" s="27"/>
      <c r="J70" s="33"/>
      <c r="K70" s="26"/>
      <c r="Q70" s="25"/>
      <c r="R70" s="33"/>
      <c r="S70" s="26"/>
      <c r="T70" s="26"/>
      <c r="Y70" s="25"/>
      <c r="Z70" s="33"/>
      <c r="AA70" s="26"/>
      <c r="AC70" s="28"/>
      <c r="AD70" s="28"/>
      <c r="AE70" s="28"/>
      <c r="AF70" s="28"/>
      <c r="AG70" s="35"/>
      <c r="AH70" s="29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</sheetData>
  <sheetProtection sheet="1"/>
  <protectedRanges>
    <protectedRange sqref="AD51:AH58" name="範囲1"/>
  </protectedRanges>
  <mergeCells count="167">
    <mergeCell ref="G19:G23"/>
    <mergeCell ref="M6:M19"/>
    <mergeCell ref="V36:X36"/>
    <mergeCell ref="Y49:Y50"/>
    <mergeCell ref="O49:P49"/>
    <mergeCell ref="O50:P50"/>
    <mergeCell ref="M49:M53"/>
    <mergeCell ref="G35:G39"/>
    <mergeCell ref="G40:G41"/>
    <mergeCell ref="N14:P14"/>
    <mergeCell ref="G42:G47"/>
    <mergeCell ref="N60:P60"/>
    <mergeCell ref="N61:P61"/>
    <mergeCell ref="N62:P62"/>
    <mergeCell ref="N63:P63"/>
    <mergeCell ref="O53:P53"/>
    <mergeCell ref="N58:P58"/>
    <mergeCell ref="N51:P51"/>
    <mergeCell ref="O52:P52"/>
    <mergeCell ref="N42:P42"/>
    <mergeCell ref="U51:U53"/>
    <mergeCell ref="U54:U60"/>
    <mergeCell ref="M35:M42"/>
    <mergeCell ref="N48:P48"/>
    <mergeCell ref="M43:M48"/>
    <mergeCell ref="M54:M63"/>
    <mergeCell ref="Q59:Q60"/>
    <mergeCell ref="U20:U39"/>
    <mergeCell ref="N39:P39"/>
    <mergeCell ref="U61:U63"/>
    <mergeCell ref="V53:X53"/>
    <mergeCell ref="V58:X58"/>
    <mergeCell ref="AC59:AH59"/>
    <mergeCell ref="AC60:AH60"/>
    <mergeCell ref="AC61:AH61"/>
    <mergeCell ref="AC26:AC32"/>
    <mergeCell ref="AG38:AH38"/>
    <mergeCell ref="AC33:AC39"/>
    <mergeCell ref="AC40:AC46"/>
    <mergeCell ref="V51:X51"/>
    <mergeCell ref="V55:X55"/>
    <mergeCell ref="V56:X56"/>
    <mergeCell ref="V57:X57"/>
    <mergeCell ref="AC6:AH6"/>
    <mergeCell ref="V28:X28"/>
    <mergeCell ref="AC7:AC13"/>
    <mergeCell ref="AG24:AH24"/>
    <mergeCell ref="AC14:AC25"/>
    <mergeCell ref="V23:X23"/>
    <mergeCell ref="V24:X24"/>
    <mergeCell ref="V25:X25"/>
    <mergeCell ref="V48:X48"/>
    <mergeCell ref="V50:X50"/>
    <mergeCell ref="V35:X35"/>
    <mergeCell ref="M28:M30"/>
    <mergeCell ref="M31:M34"/>
    <mergeCell ref="V29:X29"/>
    <mergeCell ref="N26:P26"/>
    <mergeCell ref="N27:P27"/>
    <mergeCell ref="N28:P28"/>
    <mergeCell ref="V20:X20"/>
    <mergeCell ref="V21:X21"/>
    <mergeCell ref="V26:X26"/>
    <mergeCell ref="V27:X27"/>
    <mergeCell ref="M20:M27"/>
    <mergeCell ref="V22:X22"/>
    <mergeCell ref="N22:P22"/>
    <mergeCell ref="N23:P23"/>
    <mergeCell ref="N24:P24"/>
    <mergeCell ref="N25:P25"/>
    <mergeCell ref="A2:B2"/>
    <mergeCell ref="A3:B3"/>
    <mergeCell ref="O2:O3"/>
    <mergeCell ref="I2:I3"/>
    <mergeCell ref="C2:D3"/>
    <mergeCell ref="N2:N3"/>
    <mergeCell ref="J2:K3"/>
    <mergeCell ref="E3:H3"/>
    <mergeCell ref="E2:G2"/>
    <mergeCell ref="M2:M3"/>
    <mergeCell ref="R2:U2"/>
    <mergeCell ref="P2:P3"/>
    <mergeCell ref="G7:G11"/>
    <mergeCell ref="G6:H6"/>
    <mergeCell ref="R3:U3"/>
    <mergeCell ref="N5:P5"/>
    <mergeCell ref="G13:G17"/>
    <mergeCell ref="A59:A63"/>
    <mergeCell ref="A6:A21"/>
    <mergeCell ref="A22:A27"/>
    <mergeCell ref="N59:P59"/>
    <mergeCell ref="A56:A58"/>
    <mergeCell ref="A47:A55"/>
    <mergeCell ref="G51:G62"/>
    <mergeCell ref="A28:A43"/>
    <mergeCell ref="A45:A46"/>
    <mergeCell ref="X2:Y2"/>
    <mergeCell ref="Z2:AC2"/>
    <mergeCell ref="V5:X5"/>
    <mergeCell ref="V2:W2"/>
    <mergeCell ref="V3:W3"/>
    <mergeCell ref="X3:Y3"/>
    <mergeCell ref="Z3:AC3"/>
    <mergeCell ref="AF1:AH1"/>
    <mergeCell ref="AE2:AH2"/>
    <mergeCell ref="AE3:AH3"/>
    <mergeCell ref="AD5:AE5"/>
    <mergeCell ref="AC62:AE63"/>
    <mergeCell ref="AH62:AH63"/>
    <mergeCell ref="AF62:AG63"/>
    <mergeCell ref="AG45:AH45"/>
    <mergeCell ref="AC47:AC50"/>
    <mergeCell ref="AG32:AH32"/>
    <mergeCell ref="V59:X59"/>
    <mergeCell ref="V60:X60"/>
    <mergeCell ref="V61:X61"/>
    <mergeCell ref="V62:X62"/>
    <mergeCell ref="V63:X63"/>
    <mergeCell ref="G12:H12"/>
    <mergeCell ref="U6:U12"/>
    <mergeCell ref="V52:X52"/>
    <mergeCell ref="G18:H18"/>
    <mergeCell ref="V54:X54"/>
    <mergeCell ref="G24:G34"/>
    <mergeCell ref="N19:P19"/>
    <mergeCell ref="N6:P6"/>
    <mergeCell ref="N7:P7"/>
    <mergeCell ref="N8:P8"/>
    <mergeCell ref="N9:P9"/>
    <mergeCell ref="N10:P10"/>
    <mergeCell ref="N11:P11"/>
    <mergeCell ref="N12:P12"/>
    <mergeCell ref="N13:P13"/>
    <mergeCell ref="N15:P15"/>
    <mergeCell ref="N16:P16"/>
    <mergeCell ref="N17:P17"/>
    <mergeCell ref="N18:P18"/>
    <mergeCell ref="N20:P20"/>
    <mergeCell ref="N21:P21"/>
    <mergeCell ref="N40:P40"/>
    <mergeCell ref="N41:P41"/>
    <mergeCell ref="N29:P29"/>
    <mergeCell ref="N30:P30"/>
    <mergeCell ref="N31:P31"/>
    <mergeCell ref="N32:P32"/>
    <mergeCell ref="N33:P33"/>
    <mergeCell ref="N34:P34"/>
    <mergeCell ref="N57:P57"/>
    <mergeCell ref="V37:X37"/>
    <mergeCell ref="V38:X38"/>
    <mergeCell ref="V39:X39"/>
    <mergeCell ref="N43:P43"/>
    <mergeCell ref="N44:P44"/>
    <mergeCell ref="N45:P45"/>
    <mergeCell ref="N46:P46"/>
    <mergeCell ref="N47:P47"/>
    <mergeCell ref="N54:P54"/>
    <mergeCell ref="U13:U19"/>
    <mergeCell ref="U40:U50"/>
    <mergeCell ref="V40:X40"/>
    <mergeCell ref="V41:X41"/>
    <mergeCell ref="N55:P55"/>
    <mergeCell ref="N56:P56"/>
    <mergeCell ref="N35:P35"/>
    <mergeCell ref="N36:P36"/>
    <mergeCell ref="N37:P37"/>
    <mergeCell ref="N38:P38"/>
  </mergeCells>
  <dataValidations count="2">
    <dataValidation type="list" allowBlank="1" showInputMessage="1" showErrorMessage="1" sqref="V2:W2">
      <formula1>"　,現場便,中部便,その他"</formula1>
    </dataValidation>
    <dataValidation type="list" allowBlank="1" showInputMessage="1" showErrorMessage="1" sqref="AG24:AH24 AG32:AH32 AG38:AH38 AH52 AG45">
      <formula1>"ヒモとも,ヒモなし"</formula1>
    </dataValidation>
  </dataValidations>
  <printOptions horizontalCentered="1"/>
  <pageMargins left="0.23622047244094488" right="0.23622047244094488" top="0.3937007874015748" bottom="0.3937007874015748" header="0.31496062992125984" footer="0.31496062992125984"/>
  <pageSetup fitToHeight="1" fitToWidth="1" horizontalDpi="300" verticalDpi="3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62"/>
  <sheetViews>
    <sheetView zoomScaleSheetLayoutView="100" zoomScalePageLayoutView="0" workbookViewId="0" topLeftCell="A1">
      <selection activeCell="B47" sqref="B47:C50"/>
    </sheetView>
  </sheetViews>
  <sheetFormatPr defaultColWidth="9.00390625" defaultRowHeight="13.5"/>
  <cols>
    <col min="1" max="1" width="5.125" style="1" customWidth="1"/>
    <col min="2" max="2" width="23.125" style="1" customWidth="1"/>
    <col min="3" max="3" width="4.625" style="1" customWidth="1"/>
    <col min="4" max="4" width="7.125" style="31" customWidth="1"/>
    <col min="5" max="5" width="5.125" style="1" customWidth="1"/>
    <col min="6" max="6" width="1.625" style="1" customWidth="1"/>
    <col min="7" max="7" width="5.125" style="1" customWidth="1"/>
    <col min="8" max="8" width="23.125" style="1" customWidth="1"/>
    <col min="9" max="9" width="4.625" style="1" customWidth="1"/>
    <col min="10" max="10" width="7.125" style="31" customWidth="1"/>
    <col min="11" max="11" width="5.125" style="1" customWidth="1"/>
    <col min="12" max="12" width="1.625" style="1" customWidth="1"/>
    <col min="13" max="13" width="5.125" style="1" customWidth="1"/>
    <col min="14" max="16" width="8.125" style="1" customWidth="1"/>
    <col min="17" max="17" width="4.625" style="1" customWidth="1"/>
    <col min="18" max="18" width="7.125" style="31" customWidth="1"/>
    <col min="19" max="19" width="5.125" style="1" customWidth="1"/>
    <col min="20" max="20" width="2.125" style="1" customWidth="1"/>
    <col min="21" max="21" width="4.625" style="1" customWidth="1"/>
    <col min="22" max="24" width="8.125" style="1" customWidth="1"/>
    <col min="25" max="25" width="4.625" style="1" customWidth="1"/>
    <col min="26" max="26" width="7.125" style="31" customWidth="1"/>
    <col min="27" max="27" width="5.125" style="1" customWidth="1"/>
    <col min="28" max="28" width="1.75390625" style="1" customWidth="1"/>
    <col min="29" max="29" width="4.625" style="1" customWidth="1"/>
    <col min="30" max="30" width="11.875" style="1" customWidth="1"/>
    <col min="31" max="31" width="11.125" style="1" customWidth="1"/>
    <col min="32" max="32" width="4.625" style="1" customWidth="1"/>
    <col min="33" max="33" width="7.125" style="31" customWidth="1"/>
    <col min="34" max="34" width="5.125" style="1" customWidth="1"/>
    <col min="35" max="16384" width="9.00390625" style="1" customWidth="1"/>
  </cols>
  <sheetData>
    <row r="1" spans="1:34" ht="18" customHeight="1">
      <c r="A1" s="1" t="s">
        <v>113</v>
      </c>
      <c r="F1" s="31" t="s">
        <v>112</v>
      </c>
      <c r="M1" s="41"/>
      <c r="O1" s="41"/>
      <c r="R1" s="41"/>
      <c r="U1" s="41"/>
      <c r="W1" s="41"/>
      <c r="Z1" s="41"/>
      <c r="AD1" s="65"/>
      <c r="AE1" s="66" t="s">
        <v>52</v>
      </c>
      <c r="AF1" s="714">
        <f ca="1">TODAY()</f>
        <v>44672</v>
      </c>
      <c r="AG1" s="700"/>
      <c r="AH1" s="701"/>
    </row>
    <row r="2" spans="1:34" ht="18.75" customHeight="1">
      <c r="A2" s="715" t="s">
        <v>34</v>
      </c>
      <c r="B2" s="716"/>
      <c r="C2" s="717" t="s">
        <v>30</v>
      </c>
      <c r="D2" s="718"/>
      <c r="E2" s="721" t="s">
        <v>60</v>
      </c>
      <c r="F2" s="722"/>
      <c r="G2" s="722"/>
      <c r="H2" s="129"/>
      <c r="I2" s="723" t="s">
        <v>31</v>
      </c>
      <c r="J2" s="725"/>
      <c r="K2" s="726"/>
      <c r="M2" s="728" t="s">
        <v>4</v>
      </c>
      <c r="N2" s="730"/>
      <c r="O2" s="712" t="s">
        <v>14</v>
      </c>
      <c r="P2" s="693"/>
      <c r="R2" s="732" t="s">
        <v>58</v>
      </c>
      <c r="S2" s="733"/>
      <c r="T2" s="733"/>
      <c r="U2" s="734"/>
      <c r="V2" s="699"/>
      <c r="W2" s="701"/>
      <c r="X2" s="698" t="s">
        <v>51</v>
      </c>
      <c r="Y2" s="696"/>
      <c r="Z2" s="699"/>
      <c r="AA2" s="700"/>
      <c r="AB2" s="700"/>
      <c r="AC2" s="701"/>
      <c r="AD2" s="119" t="s">
        <v>74</v>
      </c>
      <c r="AE2" s="699"/>
      <c r="AF2" s="700"/>
      <c r="AG2" s="700"/>
      <c r="AH2" s="701"/>
    </row>
    <row r="3" spans="1:34" ht="18.75" customHeight="1">
      <c r="A3" s="707"/>
      <c r="B3" s="708"/>
      <c r="C3" s="719"/>
      <c r="D3" s="720"/>
      <c r="E3" s="709"/>
      <c r="F3" s="710"/>
      <c r="G3" s="710"/>
      <c r="H3" s="711"/>
      <c r="I3" s="724"/>
      <c r="J3" s="709"/>
      <c r="K3" s="727"/>
      <c r="M3" s="729"/>
      <c r="N3" s="731"/>
      <c r="O3" s="713"/>
      <c r="P3" s="694"/>
      <c r="R3" s="698" t="s">
        <v>59</v>
      </c>
      <c r="S3" s="696"/>
      <c r="T3" s="696"/>
      <c r="U3" s="697"/>
      <c r="V3" s="699"/>
      <c r="W3" s="701"/>
      <c r="X3" s="698" t="s">
        <v>50</v>
      </c>
      <c r="Y3" s="696"/>
      <c r="Z3" s="699"/>
      <c r="AA3" s="700"/>
      <c r="AB3" s="700"/>
      <c r="AC3" s="700"/>
      <c r="AD3" s="120" t="s">
        <v>75</v>
      </c>
      <c r="AE3" s="700"/>
      <c r="AF3" s="700"/>
      <c r="AG3" s="700"/>
      <c r="AH3" s="701"/>
    </row>
    <row r="4" ht="8.25" customHeight="1"/>
    <row r="5" spans="1:34" s="4" customFormat="1" ht="15" customHeight="1" thickBot="1">
      <c r="A5" s="2" t="s">
        <v>0</v>
      </c>
      <c r="B5" s="3" t="s">
        <v>1</v>
      </c>
      <c r="C5" s="5" t="s">
        <v>77</v>
      </c>
      <c r="D5" s="32" t="s">
        <v>3</v>
      </c>
      <c r="E5" s="6" t="s">
        <v>2</v>
      </c>
      <c r="G5" s="2" t="s">
        <v>0</v>
      </c>
      <c r="H5" s="5" t="s">
        <v>1</v>
      </c>
      <c r="I5" s="5" t="s">
        <v>77</v>
      </c>
      <c r="J5" s="32" t="s">
        <v>3</v>
      </c>
      <c r="K5" s="6" t="s">
        <v>2</v>
      </c>
      <c r="M5" s="2" t="s">
        <v>0</v>
      </c>
      <c r="N5" s="695" t="s">
        <v>1</v>
      </c>
      <c r="O5" s="696"/>
      <c r="P5" s="696"/>
      <c r="Q5" s="79" t="s">
        <v>77</v>
      </c>
      <c r="R5" s="32" t="s">
        <v>3</v>
      </c>
      <c r="S5" s="6" t="s">
        <v>2</v>
      </c>
      <c r="T5" s="68"/>
      <c r="U5" s="2" t="s">
        <v>0</v>
      </c>
      <c r="V5" s="695" t="s">
        <v>1</v>
      </c>
      <c r="W5" s="696"/>
      <c r="X5" s="697"/>
      <c r="Y5" s="5" t="s">
        <v>77</v>
      </c>
      <c r="Z5" s="32" t="s">
        <v>3</v>
      </c>
      <c r="AA5" s="6" t="s">
        <v>2</v>
      </c>
      <c r="AC5" s="10" t="s">
        <v>0</v>
      </c>
      <c r="AD5" s="36"/>
      <c r="AE5" s="11" t="s">
        <v>1</v>
      </c>
      <c r="AF5" s="12" t="s">
        <v>77</v>
      </c>
      <c r="AG5" s="34" t="s">
        <v>3</v>
      </c>
      <c r="AH5" s="13" t="s">
        <v>2</v>
      </c>
    </row>
    <row r="6" spans="1:34" s="17" customFormat="1" ht="18" customHeight="1">
      <c r="A6" s="632" t="s">
        <v>132</v>
      </c>
      <c r="B6" s="633"/>
      <c r="C6" s="633"/>
      <c r="D6" s="633"/>
      <c r="E6" s="634"/>
      <c r="G6" s="221"/>
      <c r="H6" s="222"/>
      <c r="I6" s="72"/>
      <c r="J6" s="140"/>
      <c r="K6" s="89"/>
      <c r="M6" s="648"/>
      <c r="N6" s="42"/>
      <c r="O6" s="49"/>
      <c r="P6" s="49"/>
      <c r="Q6" s="39"/>
      <c r="R6" s="130"/>
      <c r="S6" s="87">
        <f>ROUNDDOWN(R6*Q6,0)</f>
        <v>0</v>
      </c>
      <c r="T6" s="69"/>
      <c r="U6" s="648"/>
      <c r="V6" s="42"/>
      <c r="W6" s="49"/>
      <c r="X6" s="49"/>
      <c r="Y6" s="39"/>
      <c r="Z6" s="134"/>
      <c r="AA6" s="87">
        <f aca="true" t="shared" si="0" ref="AA6:AA17">ROUNDDOWN(Z6*Y6,0)</f>
        <v>0</v>
      </c>
      <c r="AC6" s="702"/>
      <c r="AD6" s="703"/>
      <c r="AE6" s="703"/>
      <c r="AF6" s="703"/>
      <c r="AG6" s="703"/>
      <c r="AH6" s="704"/>
    </row>
    <row r="7" spans="1:34" s="17" customFormat="1" ht="18" customHeight="1">
      <c r="A7" s="637" t="s">
        <v>55</v>
      </c>
      <c r="B7" s="42" t="s">
        <v>12</v>
      </c>
      <c r="C7" s="209">
        <v>2.8</v>
      </c>
      <c r="D7" s="30"/>
      <c r="E7" s="90">
        <f>ROUNDDOWN(D7*C7,0)</f>
        <v>0</v>
      </c>
      <c r="G7" s="227"/>
      <c r="H7" s="43"/>
      <c r="I7" s="40"/>
      <c r="J7" s="135"/>
      <c r="K7" s="87">
        <f>ROUNDDOWN(J7*I7,0)</f>
        <v>0</v>
      </c>
      <c r="M7" s="649"/>
      <c r="N7" s="43"/>
      <c r="O7" s="50"/>
      <c r="P7" s="50"/>
      <c r="Q7" s="40"/>
      <c r="R7" s="131"/>
      <c r="S7" s="87">
        <f aca="true" t="shared" si="1" ref="S7:S55">ROUNDDOWN(R7*Q7,0)</f>
        <v>0</v>
      </c>
      <c r="T7" s="69"/>
      <c r="U7" s="649"/>
      <c r="V7" s="43"/>
      <c r="W7" s="50"/>
      <c r="X7" s="50"/>
      <c r="Y7" s="40"/>
      <c r="Z7" s="131"/>
      <c r="AA7" s="87">
        <f t="shared" si="0"/>
        <v>0</v>
      </c>
      <c r="AC7" s="637"/>
      <c r="AD7" s="705"/>
      <c r="AE7" s="706"/>
      <c r="AF7" s="30"/>
      <c r="AG7" s="130"/>
      <c r="AH7" s="93"/>
    </row>
    <row r="8" spans="1:34" s="17" customFormat="1" ht="18" customHeight="1">
      <c r="A8" s="638"/>
      <c r="B8" s="43" t="s">
        <v>16</v>
      </c>
      <c r="C8" s="210">
        <v>3.1</v>
      </c>
      <c r="D8" s="19"/>
      <c r="E8" s="87">
        <f aca="true" t="shared" si="2" ref="E8:E55">ROUNDDOWN(D8*C8,0)</f>
        <v>0</v>
      </c>
      <c r="G8" s="197"/>
      <c r="H8" s="43"/>
      <c r="I8" s="40"/>
      <c r="J8" s="135"/>
      <c r="K8" s="87">
        <f aca="true" t="shared" si="3" ref="K8:K36">ROUNDDOWN(J8*I8,0)</f>
        <v>0</v>
      </c>
      <c r="M8" s="649"/>
      <c r="N8" s="43"/>
      <c r="O8" s="50"/>
      <c r="P8" s="50"/>
      <c r="Q8" s="40"/>
      <c r="R8" s="131"/>
      <c r="S8" s="87">
        <f t="shared" si="1"/>
        <v>0</v>
      </c>
      <c r="T8" s="69"/>
      <c r="U8" s="649"/>
      <c r="V8" s="43"/>
      <c r="W8" s="50"/>
      <c r="X8" s="50"/>
      <c r="Y8" s="40"/>
      <c r="Z8" s="144"/>
      <c r="AA8" s="87">
        <f t="shared" si="0"/>
        <v>0</v>
      </c>
      <c r="AC8" s="638"/>
      <c r="AD8" s="687"/>
      <c r="AE8" s="688"/>
      <c r="AF8" s="19"/>
      <c r="AG8" s="131"/>
      <c r="AH8" s="94"/>
    </row>
    <row r="9" spans="1:34" s="17" customFormat="1" ht="18" customHeight="1">
      <c r="A9" s="638"/>
      <c r="B9" s="43" t="s">
        <v>17</v>
      </c>
      <c r="C9" s="210">
        <v>3.4</v>
      </c>
      <c r="D9" s="19"/>
      <c r="E9" s="87">
        <f t="shared" si="2"/>
        <v>0</v>
      </c>
      <c r="G9" s="197"/>
      <c r="H9" s="43"/>
      <c r="I9" s="40"/>
      <c r="J9" s="135"/>
      <c r="K9" s="87">
        <f t="shared" si="3"/>
        <v>0</v>
      </c>
      <c r="M9" s="649"/>
      <c r="N9" s="60"/>
      <c r="O9" s="61"/>
      <c r="P9" s="61"/>
      <c r="Q9" s="40"/>
      <c r="R9" s="131"/>
      <c r="S9" s="87">
        <f t="shared" si="1"/>
        <v>0</v>
      </c>
      <c r="T9" s="69"/>
      <c r="U9" s="649"/>
      <c r="V9" s="43"/>
      <c r="W9" s="50"/>
      <c r="X9" s="50"/>
      <c r="Y9" s="40"/>
      <c r="Z9" s="131"/>
      <c r="AA9" s="87">
        <f t="shared" si="0"/>
        <v>0</v>
      </c>
      <c r="AC9" s="638"/>
      <c r="AD9" s="687"/>
      <c r="AE9" s="688"/>
      <c r="AF9" s="19"/>
      <c r="AG9" s="131"/>
      <c r="AH9" s="94"/>
    </row>
    <row r="10" spans="1:34" s="17" customFormat="1" ht="18" customHeight="1">
      <c r="A10" s="638"/>
      <c r="B10" s="43" t="s">
        <v>18</v>
      </c>
      <c r="C10" s="210">
        <v>3.7</v>
      </c>
      <c r="D10" s="19"/>
      <c r="E10" s="87">
        <f t="shared" si="2"/>
        <v>0</v>
      </c>
      <c r="G10" s="197"/>
      <c r="H10" s="43"/>
      <c r="I10" s="40"/>
      <c r="J10" s="135"/>
      <c r="K10" s="87">
        <f t="shared" si="3"/>
        <v>0</v>
      </c>
      <c r="M10" s="649"/>
      <c r="N10" s="60"/>
      <c r="O10" s="61"/>
      <c r="P10" s="61"/>
      <c r="Q10" s="40"/>
      <c r="R10" s="131"/>
      <c r="S10" s="87">
        <f t="shared" si="1"/>
        <v>0</v>
      </c>
      <c r="T10" s="69"/>
      <c r="U10" s="649"/>
      <c r="V10" s="43"/>
      <c r="W10" s="50"/>
      <c r="X10" s="50"/>
      <c r="Y10" s="83"/>
      <c r="Z10" s="131"/>
      <c r="AA10" s="87">
        <f t="shared" si="0"/>
        <v>0</v>
      </c>
      <c r="AC10" s="638"/>
      <c r="AD10" s="687"/>
      <c r="AE10" s="688"/>
      <c r="AF10" s="19"/>
      <c r="AG10" s="131"/>
      <c r="AH10" s="94"/>
    </row>
    <row r="11" spans="1:34" s="17" customFormat="1" ht="18" customHeight="1">
      <c r="A11" s="638"/>
      <c r="B11" s="43" t="s">
        <v>19</v>
      </c>
      <c r="C11" s="212">
        <v>4.1</v>
      </c>
      <c r="D11" s="21"/>
      <c r="E11" s="87">
        <f t="shared" si="2"/>
        <v>0</v>
      </c>
      <c r="G11" s="226"/>
      <c r="H11" s="43"/>
      <c r="I11" s="40"/>
      <c r="J11" s="135"/>
      <c r="K11" s="87">
        <f t="shared" si="3"/>
        <v>0</v>
      </c>
      <c r="M11" s="649"/>
      <c r="N11" s="60"/>
      <c r="O11" s="61"/>
      <c r="P11" s="61"/>
      <c r="Q11" s="78"/>
      <c r="R11" s="131"/>
      <c r="S11" s="87">
        <f t="shared" si="1"/>
        <v>0</v>
      </c>
      <c r="T11" s="69"/>
      <c r="U11" s="649"/>
      <c r="V11" s="62"/>
      <c r="W11" s="63"/>
      <c r="X11" s="63"/>
      <c r="Y11" s="73"/>
      <c r="Z11" s="144"/>
      <c r="AA11" s="92">
        <f t="shared" si="0"/>
        <v>0</v>
      </c>
      <c r="AC11" s="638"/>
      <c r="AD11" s="687"/>
      <c r="AE11" s="688"/>
      <c r="AF11" s="21"/>
      <c r="AG11" s="144"/>
      <c r="AH11" s="94"/>
    </row>
    <row r="12" spans="1:34" s="17" customFormat="1" ht="18" customHeight="1">
      <c r="A12" s="638"/>
      <c r="B12" s="62" t="s">
        <v>20</v>
      </c>
      <c r="C12" s="212">
        <v>4.9</v>
      </c>
      <c r="D12" s="21"/>
      <c r="E12" s="87">
        <f t="shared" si="2"/>
        <v>0</v>
      </c>
      <c r="G12" s="223"/>
      <c r="H12" s="224"/>
      <c r="I12" s="40"/>
      <c r="J12" s="135"/>
      <c r="K12" s="87">
        <f t="shared" si="3"/>
        <v>0</v>
      </c>
      <c r="M12" s="649"/>
      <c r="N12" s="60"/>
      <c r="O12" s="61"/>
      <c r="P12" s="61"/>
      <c r="Q12" s="78"/>
      <c r="R12" s="131"/>
      <c r="S12" s="87">
        <f t="shared" si="1"/>
        <v>0</v>
      </c>
      <c r="T12" s="69"/>
      <c r="U12" s="648"/>
      <c r="V12" s="42"/>
      <c r="W12" s="49"/>
      <c r="X12" s="49"/>
      <c r="Y12" s="39"/>
      <c r="Z12" s="130"/>
      <c r="AA12" s="89">
        <f t="shared" si="0"/>
        <v>0</v>
      </c>
      <c r="AC12" s="638"/>
      <c r="AD12" s="689"/>
      <c r="AE12" s="690"/>
      <c r="AF12" s="21"/>
      <c r="AG12" s="144"/>
      <c r="AH12" s="94"/>
    </row>
    <row r="13" spans="1:34" s="17" customFormat="1" ht="18" customHeight="1">
      <c r="A13" s="639"/>
      <c r="B13" s="44" t="s">
        <v>57</v>
      </c>
      <c r="C13" s="213">
        <v>8</v>
      </c>
      <c r="D13" s="73"/>
      <c r="E13" s="91">
        <f t="shared" si="2"/>
        <v>0</v>
      </c>
      <c r="G13" s="228"/>
      <c r="H13" s="43"/>
      <c r="I13" s="40"/>
      <c r="J13" s="135"/>
      <c r="K13" s="87">
        <f t="shared" si="3"/>
        <v>0</v>
      </c>
      <c r="M13" s="649"/>
      <c r="N13" s="60"/>
      <c r="O13" s="61"/>
      <c r="P13" s="61"/>
      <c r="Q13" s="78"/>
      <c r="R13" s="131"/>
      <c r="S13" s="87">
        <f t="shared" si="1"/>
        <v>0</v>
      </c>
      <c r="T13" s="69"/>
      <c r="U13" s="649"/>
      <c r="V13" s="43"/>
      <c r="W13" s="50"/>
      <c r="X13" s="50"/>
      <c r="Y13" s="40"/>
      <c r="Z13" s="131"/>
      <c r="AA13" s="87">
        <f t="shared" si="0"/>
        <v>0</v>
      </c>
      <c r="AC13" s="639"/>
      <c r="AD13" s="44"/>
      <c r="AE13" s="67"/>
      <c r="AF13" s="73"/>
      <c r="AG13" s="133"/>
      <c r="AH13" s="95"/>
    </row>
    <row r="14" spans="1:34" s="17" customFormat="1" ht="18" customHeight="1">
      <c r="A14" s="637" t="s">
        <v>45</v>
      </c>
      <c r="B14" s="48" t="s">
        <v>61</v>
      </c>
      <c r="C14" s="214">
        <v>2.5</v>
      </c>
      <c r="D14" s="84"/>
      <c r="E14" s="90">
        <f t="shared" si="2"/>
        <v>0</v>
      </c>
      <c r="G14" s="229"/>
      <c r="H14" s="43"/>
      <c r="I14" s="40"/>
      <c r="J14" s="135"/>
      <c r="K14" s="87">
        <f t="shared" si="3"/>
        <v>0</v>
      </c>
      <c r="M14" s="649"/>
      <c r="N14" s="60"/>
      <c r="O14" s="61"/>
      <c r="P14" s="102"/>
      <c r="Q14" s="78"/>
      <c r="R14" s="131"/>
      <c r="S14" s="87">
        <f t="shared" si="1"/>
        <v>0</v>
      </c>
      <c r="T14" s="69"/>
      <c r="U14" s="649"/>
      <c r="V14" s="43"/>
      <c r="W14" s="50"/>
      <c r="X14" s="50"/>
      <c r="Y14" s="40"/>
      <c r="Z14" s="131"/>
      <c r="AA14" s="87">
        <f t="shared" si="0"/>
        <v>0</v>
      </c>
      <c r="AC14" s="637"/>
      <c r="AD14" s="691"/>
      <c r="AE14" s="692"/>
      <c r="AF14" s="84"/>
      <c r="AG14" s="134"/>
      <c r="AH14" s="93"/>
    </row>
    <row r="15" spans="1:34" s="17" customFormat="1" ht="18" customHeight="1">
      <c r="A15" s="638"/>
      <c r="B15" s="43" t="s">
        <v>62</v>
      </c>
      <c r="C15" s="210">
        <v>3.2</v>
      </c>
      <c r="D15" s="19"/>
      <c r="E15" s="87">
        <f t="shared" si="2"/>
        <v>0</v>
      </c>
      <c r="G15" s="229"/>
      <c r="H15" s="43"/>
      <c r="I15" s="40"/>
      <c r="J15" s="135"/>
      <c r="K15" s="87">
        <f t="shared" si="3"/>
        <v>0</v>
      </c>
      <c r="M15" s="649"/>
      <c r="N15" s="60"/>
      <c r="O15" s="61"/>
      <c r="P15" s="102"/>
      <c r="Q15" s="78"/>
      <c r="R15" s="131"/>
      <c r="S15" s="87">
        <f t="shared" si="1"/>
        <v>0</v>
      </c>
      <c r="T15" s="69"/>
      <c r="U15" s="649"/>
      <c r="V15" s="43"/>
      <c r="W15" s="50"/>
      <c r="X15" s="50"/>
      <c r="Y15" s="40"/>
      <c r="Z15" s="131"/>
      <c r="AA15" s="87">
        <f t="shared" si="0"/>
        <v>0</v>
      </c>
      <c r="AC15" s="638"/>
      <c r="AD15" s="43"/>
      <c r="AE15" s="52"/>
      <c r="AF15" s="19"/>
      <c r="AG15" s="131"/>
      <c r="AH15" s="94"/>
    </row>
    <row r="16" spans="1:34" s="17" customFormat="1" ht="18" customHeight="1">
      <c r="A16" s="638"/>
      <c r="B16" s="43" t="s">
        <v>63</v>
      </c>
      <c r="C16" s="210">
        <v>5.3</v>
      </c>
      <c r="D16" s="19"/>
      <c r="E16" s="87">
        <f t="shared" si="2"/>
        <v>0</v>
      </c>
      <c r="G16" s="229"/>
      <c r="H16" s="43"/>
      <c r="I16" s="40"/>
      <c r="J16" s="135"/>
      <c r="K16" s="87">
        <f t="shared" si="3"/>
        <v>0</v>
      </c>
      <c r="M16" s="649"/>
      <c r="N16" s="60"/>
      <c r="O16" s="61"/>
      <c r="P16" s="102"/>
      <c r="Q16" s="78"/>
      <c r="R16" s="131"/>
      <c r="S16" s="87">
        <f t="shared" si="1"/>
        <v>0</v>
      </c>
      <c r="T16" s="69"/>
      <c r="U16" s="649"/>
      <c r="V16" s="43"/>
      <c r="W16" s="50"/>
      <c r="X16" s="50"/>
      <c r="Y16" s="40"/>
      <c r="Z16" s="131"/>
      <c r="AA16" s="87">
        <f t="shared" si="0"/>
        <v>0</v>
      </c>
      <c r="AC16" s="638"/>
      <c r="AD16" s="43"/>
      <c r="AE16" s="52"/>
      <c r="AF16" s="19"/>
      <c r="AG16" s="131"/>
      <c r="AH16" s="94"/>
    </row>
    <row r="17" spans="1:34" s="17" customFormat="1" ht="18" customHeight="1" thickBot="1">
      <c r="A17" s="638"/>
      <c r="B17" s="43" t="s">
        <v>64</v>
      </c>
      <c r="C17" s="210">
        <v>7.3</v>
      </c>
      <c r="D17" s="19"/>
      <c r="E17" s="87">
        <f t="shared" si="2"/>
        <v>0</v>
      </c>
      <c r="G17" s="230"/>
      <c r="H17" s="7"/>
      <c r="I17" s="40"/>
      <c r="J17" s="135"/>
      <c r="K17" s="87">
        <f t="shared" si="3"/>
        <v>0</v>
      </c>
      <c r="M17" s="650"/>
      <c r="N17" s="103"/>
      <c r="O17" s="71"/>
      <c r="P17" s="104"/>
      <c r="Q17" s="76"/>
      <c r="R17" s="133"/>
      <c r="S17" s="88">
        <f t="shared" si="1"/>
        <v>0</v>
      </c>
      <c r="T17" s="69"/>
      <c r="U17" s="649"/>
      <c r="V17" s="152"/>
      <c r="W17" s="50"/>
      <c r="X17" s="63"/>
      <c r="Y17" s="83"/>
      <c r="Z17" s="144"/>
      <c r="AA17" s="87">
        <f t="shared" si="0"/>
        <v>0</v>
      </c>
      <c r="AC17" s="638"/>
      <c r="AD17" s="43"/>
      <c r="AE17" s="52"/>
      <c r="AF17" s="19"/>
      <c r="AG17" s="131"/>
      <c r="AH17" s="94"/>
    </row>
    <row r="18" spans="1:34" s="17" customFormat="1" ht="18" customHeight="1" thickBot="1" thickTop="1">
      <c r="A18" s="638"/>
      <c r="B18" s="43" t="s">
        <v>120</v>
      </c>
      <c r="C18" s="210">
        <v>9.7</v>
      </c>
      <c r="D18" s="19"/>
      <c r="E18" s="87">
        <f t="shared" si="2"/>
        <v>0</v>
      </c>
      <c r="G18" s="225"/>
      <c r="H18" s="50"/>
      <c r="I18" s="40"/>
      <c r="J18" s="135"/>
      <c r="K18" s="87"/>
      <c r="M18" s="648"/>
      <c r="N18" s="54"/>
      <c r="O18" s="59"/>
      <c r="P18" s="55"/>
      <c r="Q18" s="80"/>
      <c r="R18" s="143"/>
      <c r="S18" s="91">
        <f t="shared" si="1"/>
        <v>0</v>
      </c>
      <c r="T18" s="69"/>
      <c r="U18" s="650"/>
      <c r="V18" s="110"/>
      <c r="W18" s="63"/>
      <c r="X18" s="107"/>
      <c r="Y18" s="681"/>
      <c r="Z18" s="682"/>
      <c r="AA18" s="113"/>
      <c r="AC18" s="638"/>
      <c r="AD18" s="43"/>
      <c r="AE18" s="52"/>
      <c r="AF18" s="19"/>
      <c r="AG18" s="131"/>
      <c r="AH18" s="94"/>
    </row>
    <row r="19" spans="1:34" s="17" customFormat="1" ht="18" customHeight="1" thickTop="1">
      <c r="A19" s="638"/>
      <c r="B19" s="43" t="s">
        <v>65</v>
      </c>
      <c r="C19" s="210">
        <v>9.8</v>
      </c>
      <c r="D19" s="19"/>
      <c r="E19" s="87">
        <f t="shared" si="2"/>
        <v>0</v>
      </c>
      <c r="G19" s="227"/>
      <c r="H19" s="43"/>
      <c r="I19" s="40"/>
      <c r="J19" s="135"/>
      <c r="K19" s="87">
        <f t="shared" si="3"/>
        <v>0</v>
      </c>
      <c r="M19" s="649"/>
      <c r="N19" s="43"/>
      <c r="O19" s="50"/>
      <c r="P19" s="50"/>
      <c r="Q19" s="40"/>
      <c r="R19" s="131"/>
      <c r="S19" s="87">
        <f t="shared" si="1"/>
        <v>0</v>
      </c>
      <c r="T19" s="69"/>
      <c r="U19" s="678"/>
      <c r="V19" s="683"/>
      <c r="W19" s="684"/>
      <c r="X19" s="685"/>
      <c r="Y19" s="81"/>
      <c r="Z19" s="134"/>
      <c r="AA19" s="89">
        <f aca="true" t="shared" si="4" ref="AA19:AA41">ROUNDDOWN(Z19*Y19,0)</f>
        <v>0</v>
      </c>
      <c r="AC19" s="638"/>
      <c r="AD19" s="43"/>
      <c r="AE19" s="52"/>
      <c r="AF19" s="19"/>
      <c r="AG19" s="131"/>
      <c r="AH19" s="94"/>
    </row>
    <row r="20" spans="1:34" s="17" customFormat="1" ht="18" customHeight="1">
      <c r="A20" s="638"/>
      <c r="B20" s="43" t="s">
        <v>66</v>
      </c>
      <c r="C20" s="210">
        <v>19.6</v>
      </c>
      <c r="D20" s="19"/>
      <c r="E20" s="87">
        <f t="shared" si="2"/>
        <v>0</v>
      </c>
      <c r="G20" s="197"/>
      <c r="H20" s="43"/>
      <c r="I20" s="40"/>
      <c r="J20" s="135"/>
      <c r="K20" s="87">
        <f t="shared" si="3"/>
        <v>0</v>
      </c>
      <c r="M20" s="649"/>
      <c r="N20" s="43"/>
      <c r="O20" s="50"/>
      <c r="P20" s="50"/>
      <c r="Q20" s="40"/>
      <c r="R20" s="131"/>
      <c r="S20" s="87">
        <f t="shared" si="1"/>
        <v>0</v>
      </c>
      <c r="T20" s="69"/>
      <c r="U20" s="679"/>
      <c r="V20" s="630"/>
      <c r="W20" s="686"/>
      <c r="X20" s="631"/>
      <c r="Y20" s="40"/>
      <c r="Z20" s="131"/>
      <c r="AA20" s="87">
        <f t="shared" si="4"/>
        <v>0</v>
      </c>
      <c r="AC20" s="638"/>
      <c r="AD20" s="43"/>
      <c r="AE20" s="52"/>
      <c r="AF20" s="19"/>
      <c r="AG20" s="131"/>
      <c r="AH20" s="94"/>
    </row>
    <row r="21" spans="1:34" s="17" customFormat="1" ht="18" customHeight="1">
      <c r="A21" s="638"/>
      <c r="B21" s="43" t="s">
        <v>67</v>
      </c>
      <c r="C21" s="210">
        <v>13.4</v>
      </c>
      <c r="D21" s="19"/>
      <c r="E21" s="87">
        <f t="shared" si="2"/>
        <v>0</v>
      </c>
      <c r="G21" s="197"/>
      <c r="H21" s="43"/>
      <c r="I21" s="40"/>
      <c r="J21" s="135"/>
      <c r="K21" s="87">
        <f t="shared" si="3"/>
        <v>0</v>
      </c>
      <c r="M21" s="649"/>
      <c r="N21" s="43"/>
      <c r="O21" s="50"/>
      <c r="P21" s="50"/>
      <c r="Q21" s="40"/>
      <c r="R21" s="131"/>
      <c r="S21" s="87">
        <f t="shared" si="1"/>
        <v>0</v>
      </c>
      <c r="T21" s="69"/>
      <c r="U21" s="679"/>
      <c r="V21" s="663"/>
      <c r="W21" s="664"/>
      <c r="X21" s="665"/>
      <c r="Y21" s="78"/>
      <c r="Z21" s="131"/>
      <c r="AA21" s="87">
        <f t="shared" si="4"/>
        <v>0</v>
      </c>
      <c r="AC21" s="638"/>
      <c r="AD21" s="43"/>
      <c r="AE21" s="52"/>
      <c r="AF21" s="19"/>
      <c r="AG21" s="131"/>
      <c r="AH21" s="94"/>
    </row>
    <row r="22" spans="1:34" s="17" customFormat="1" ht="18" customHeight="1">
      <c r="A22" s="638"/>
      <c r="B22" s="43" t="s">
        <v>68</v>
      </c>
      <c r="C22" s="210">
        <v>17.8</v>
      </c>
      <c r="D22" s="19"/>
      <c r="E22" s="87">
        <f t="shared" si="2"/>
        <v>0</v>
      </c>
      <c r="G22" s="197"/>
      <c r="H22" s="43"/>
      <c r="I22" s="40"/>
      <c r="J22" s="135"/>
      <c r="K22" s="87">
        <f t="shared" si="3"/>
        <v>0</v>
      </c>
      <c r="M22" s="649"/>
      <c r="N22" s="43"/>
      <c r="O22" s="50"/>
      <c r="P22" s="50"/>
      <c r="Q22" s="40"/>
      <c r="R22" s="131"/>
      <c r="S22" s="87">
        <f t="shared" si="1"/>
        <v>0</v>
      </c>
      <c r="T22" s="69"/>
      <c r="U22" s="679"/>
      <c r="V22" s="663"/>
      <c r="W22" s="664"/>
      <c r="X22" s="665"/>
      <c r="Y22" s="78"/>
      <c r="Z22" s="131"/>
      <c r="AA22" s="87">
        <f t="shared" si="4"/>
        <v>0</v>
      </c>
      <c r="AC22" s="638"/>
      <c r="AD22" s="43"/>
      <c r="AE22" s="52"/>
      <c r="AF22" s="19"/>
      <c r="AG22" s="131"/>
      <c r="AH22" s="94"/>
    </row>
    <row r="23" spans="1:34" s="17" customFormat="1" ht="18" customHeight="1" thickBot="1">
      <c r="A23" s="638"/>
      <c r="B23" s="43" t="s">
        <v>69</v>
      </c>
      <c r="C23" s="210">
        <v>22.8</v>
      </c>
      <c r="D23" s="21"/>
      <c r="E23" s="91">
        <f t="shared" si="2"/>
        <v>0</v>
      </c>
      <c r="G23" s="198"/>
      <c r="H23" s="44"/>
      <c r="I23" s="73"/>
      <c r="J23" s="141"/>
      <c r="K23" s="88">
        <f t="shared" si="3"/>
        <v>0</v>
      </c>
      <c r="M23" s="649"/>
      <c r="N23" s="43"/>
      <c r="O23" s="50"/>
      <c r="P23" s="50"/>
      <c r="Q23" s="40"/>
      <c r="R23" s="131"/>
      <c r="S23" s="87">
        <f t="shared" si="1"/>
        <v>0</v>
      </c>
      <c r="T23" s="69"/>
      <c r="U23" s="679"/>
      <c r="V23" s="663"/>
      <c r="W23" s="664"/>
      <c r="X23" s="665"/>
      <c r="Y23" s="78"/>
      <c r="Z23" s="131"/>
      <c r="AA23" s="87">
        <f t="shared" si="4"/>
        <v>0</v>
      </c>
      <c r="AC23" s="638"/>
      <c r="AD23" s="43"/>
      <c r="AE23" s="52"/>
      <c r="AF23" s="21"/>
      <c r="AG23" s="144"/>
      <c r="AH23" s="94"/>
    </row>
    <row r="24" spans="1:34" s="17" customFormat="1" ht="18" customHeight="1" thickBot="1" thickTop="1">
      <c r="A24" s="638"/>
      <c r="B24" s="109" t="s">
        <v>71</v>
      </c>
      <c r="C24" s="105"/>
      <c r="D24" s="620" t="s">
        <v>76</v>
      </c>
      <c r="E24" s="621"/>
      <c r="G24" s="648"/>
      <c r="H24" s="48"/>
      <c r="I24" s="74"/>
      <c r="J24" s="142"/>
      <c r="K24" s="18">
        <f t="shared" si="3"/>
        <v>0</v>
      </c>
      <c r="M24" s="649"/>
      <c r="N24" s="43"/>
      <c r="O24" s="50"/>
      <c r="P24" s="50"/>
      <c r="Q24" s="40"/>
      <c r="R24" s="131"/>
      <c r="S24" s="87">
        <f t="shared" si="1"/>
        <v>0</v>
      </c>
      <c r="T24" s="69"/>
      <c r="U24" s="679"/>
      <c r="V24" s="663"/>
      <c r="W24" s="664"/>
      <c r="X24" s="665"/>
      <c r="Y24" s="78"/>
      <c r="Z24" s="131"/>
      <c r="AA24" s="87">
        <f t="shared" si="4"/>
        <v>0</v>
      </c>
      <c r="AC24" s="638"/>
      <c r="AD24" s="109"/>
      <c r="AE24" s="105"/>
      <c r="AF24" s="620"/>
      <c r="AG24" s="621"/>
      <c r="AH24" s="106"/>
    </row>
    <row r="25" spans="1:34" s="17" customFormat="1" ht="18" customHeight="1" thickTop="1">
      <c r="A25" s="639"/>
      <c r="B25" s="44" t="s">
        <v>21</v>
      </c>
      <c r="C25" s="76">
        <v>0.6</v>
      </c>
      <c r="D25" s="215"/>
      <c r="E25" s="69">
        <f t="shared" si="2"/>
        <v>0</v>
      </c>
      <c r="G25" s="649"/>
      <c r="H25" s="43"/>
      <c r="I25" s="75"/>
      <c r="J25" s="135"/>
      <c r="K25" s="20">
        <f t="shared" si="3"/>
        <v>0</v>
      </c>
      <c r="M25" s="650"/>
      <c r="N25" s="44"/>
      <c r="O25" s="51"/>
      <c r="P25" s="51"/>
      <c r="Q25" s="73"/>
      <c r="R25" s="133"/>
      <c r="S25" s="92">
        <f t="shared" si="1"/>
        <v>0</v>
      </c>
      <c r="T25" s="69"/>
      <c r="U25" s="679"/>
      <c r="V25" s="663"/>
      <c r="W25" s="664"/>
      <c r="X25" s="665"/>
      <c r="Y25" s="124"/>
      <c r="Z25" s="134"/>
      <c r="AA25" s="91">
        <f t="shared" si="4"/>
        <v>0</v>
      </c>
      <c r="AC25" s="639"/>
      <c r="AD25" s="44"/>
      <c r="AE25" s="67"/>
      <c r="AF25" s="82"/>
      <c r="AG25" s="132"/>
      <c r="AH25" s="97"/>
    </row>
    <row r="26" spans="1:34" s="17" customFormat="1" ht="18" customHeight="1">
      <c r="A26" s="622" t="s">
        <v>126</v>
      </c>
      <c r="B26" s="54" t="s">
        <v>121</v>
      </c>
      <c r="C26" s="216">
        <v>2.2</v>
      </c>
      <c r="D26" s="128"/>
      <c r="E26" s="89">
        <f t="shared" si="2"/>
        <v>0</v>
      </c>
      <c r="G26" s="649"/>
      <c r="H26" s="43"/>
      <c r="I26" s="75"/>
      <c r="J26" s="135"/>
      <c r="K26" s="20">
        <f t="shared" si="3"/>
        <v>0</v>
      </c>
      <c r="M26" s="648"/>
      <c r="N26" s="174"/>
      <c r="O26" s="175"/>
      <c r="P26" s="175"/>
      <c r="Q26" s="176"/>
      <c r="R26" s="143"/>
      <c r="S26" s="90">
        <f t="shared" si="1"/>
        <v>0</v>
      </c>
      <c r="T26" s="69"/>
      <c r="U26" s="679"/>
      <c r="V26" s="663"/>
      <c r="W26" s="664"/>
      <c r="X26" s="665"/>
      <c r="Y26" s="123"/>
      <c r="Z26" s="144"/>
      <c r="AA26" s="87">
        <f t="shared" si="4"/>
        <v>0</v>
      </c>
      <c r="AC26" s="637"/>
      <c r="AD26" s="54"/>
      <c r="AE26" s="55"/>
      <c r="AF26" s="128"/>
      <c r="AG26" s="143"/>
      <c r="AH26" s="93"/>
    </row>
    <row r="27" spans="1:34" s="17" customFormat="1" ht="18" customHeight="1">
      <c r="A27" s="623"/>
      <c r="B27" s="43" t="s">
        <v>70</v>
      </c>
      <c r="C27" s="210">
        <v>7.2</v>
      </c>
      <c r="D27" s="111"/>
      <c r="E27" s="91">
        <f t="shared" si="2"/>
        <v>0</v>
      </c>
      <c r="G27" s="649"/>
      <c r="H27" s="43"/>
      <c r="I27" s="75"/>
      <c r="J27" s="135"/>
      <c r="K27" s="20">
        <f t="shared" si="3"/>
        <v>0</v>
      </c>
      <c r="M27" s="649"/>
      <c r="N27" s="161"/>
      <c r="O27" s="50"/>
      <c r="P27" s="50"/>
      <c r="Q27" s="40"/>
      <c r="R27" s="131"/>
      <c r="S27" s="87">
        <f t="shared" si="1"/>
        <v>0</v>
      </c>
      <c r="T27" s="69"/>
      <c r="U27" s="679"/>
      <c r="V27" s="663"/>
      <c r="W27" s="664"/>
      <c r="X27" s="665"/>
      <c r="Y27" s="122"/>
      <c r="Z27" s="131"/>
      <c r="AA27" s="87">
        <f t="shared" si="4"/>
        <v>0</v>
      </c>
      <c r="AC27" s="638"/>
      <c r="AD27" s="43"/>
      <c r="AE27" s="52"/>
      <c r="AF27" s="111"/>
      <c r="AG27" s="131"/>
      <c r="AH27" s="94"/>
    </row>
    <row r="28" spans="1:34" s="17" customFormat="1" ht="18" customHeight="1">
      <c r="A28" s="623"/>
      <c r="B28" s="43" t="s">
        <v>187</v>
      </c>
      <c r="C28" s="210">
        <v>7.1</v>
      </c>
      <c r="D28" s="111"/>
      <c r="E28" s="91">
        <f t="shared" si="2"/>
        <v>0</v>
      </c>
      <c r="G28" s="649"/>
      <c r="H28" s="43"/>
      <c r="I28" s="75"/>
      <c r="J28" s="135"/>
      <c r="K28" s="20">
        <f t="shared" si="3"/>
        <v>0</v>
      </c>
      <c r="M28" s="650"/>
      <c r="N28" s="173"/>
      <c r="O28" s="154"/>
      <c r="P28" s="154"/>
      <c r="Q28" s="82"/>
      <c r="R28" s="132"/>
      <c r="S28" s="155"/>
      <c r="T28" s="69"/>
      <c r="U28" s="680"/>
      <c r="V28" s="666"/>
      <c r="W28" s="667"/>
      <c r="X28" s="668"/>
      <c r="Y28" s="126"/>
      <c r="Z28" s="133"/>
      <c r="AA28" s="88">
        <f t="shared" si="4"/>
        <v>0</v>
      </c>
      <c r="AC28" s="638"/>
      <c r="AD28" s="43"/>
      <c r="AE28" s="52"/>
      <c r="AF28" s="111"/>
      <c r="AG28" s="131"/>
      <c r="AH28" s="94"/>
    </row>
    <row r="29" spans="1:34" s="17" customFormat="1" ht="18" customHeight="1">
      <c r="A29" s="623"/>
      <c r="B29" s="43" t="s">
        <v>97</v>
      </c>
      <c r="C29" s="210">
        <v>8.2</v>
      </c>
      <c r="D29" s="111"/>
      <c r="E29" s="91">
        <f t="shared" si="2"/>
        <v>0</v>
      </c>
      <c r="G29" s="649"/>
      <c r="H29" s="43"/>
      <c r="I29" s="75"/>
      <c r="J29" s="135"/>
      <c r="K29" s="20">
        <f t="shared" si="3"/>
        <v>0</v>
      </c>
      <c r="M29" s="669"/>
      <c r="N29" s="54"/>
      <c r="O29" s="59"/>
      <c r="P29" s="59"/>
      <c r="Q29" s="39"/>
      <c r="R29" s="130"/>
      <c r="S29" s="89">
        <f t="shared" si="1"/>
        <v>0</v>
      </c>
      <c r="T29" s="69"/>
      <c r="U29" s="648"/>
      <c r="V29" s="42"/>
      <c r="W29" s="49"/>
      <c r="X29" s="49"/>
      <c r="Y29" s="125"/>
      <c r="Z29" s="130"/>
      <c r="AA29" s="89">
        <f t="shared" si="4"/>
        <v>0</v>
      </c>
      <c r="AC29" s="638"/>
      <c r="AD29" s="43"/>
      <c r="AE29" s="52"/>
      <c r="AF29" s="111"/>
      <c r="AG29" s="131"/>
      <c r="AH29" s="94"/>
    </row>
    <row r="30" spans="1:34" s="17" customFormat="1" ht="18" customHeight="1" thickBot="1">
      <c r="A30" s="623"/>
      <c r="B30" s="43" t="s">
        <v>128</v>
      </c>
      <c r="C30" s="210">
        <v>10.4</v>
      </c>
      <c r="D30" s="111"/>
      <c r="E30" s="91">
        <f t="shared" si="2"/>
        <v>0</v>
      </c>
      <c r="G30" s="649"/>
      <c r="H30" s="43"/>
      <c r="I30" s="75"/>
      <c r="J30" s="135"/>
      <c r="K30" s="20">
        <f t="shared" si="3"/>
        <v>0</v>
      </c>
      <c r="M30" s="670"/>
      <c r="N30" s="60"/>
      <c r="O30" s="61"/>
      <c r="P30" s="61"/>
      <c r="Q30" s="40"/>
      <c r="R30" s="131"/>
      <c r="S30" s="87">
        <f t="shared" si="1"/>
        <v>0</v>
      </c>
      <c r="T30" s="69"/>
      <c r="U30" s="649"/>
      <c r="V30" s="43"/>
      <c r="W30" s="50"/>
      <c r="X30" s="50"/>
      <c r="Y30" s="124"/>
      <c r="Z30" s="134"/>
      <c r="AA30" s="87">
        <f t="shared" si="4"/>
        <v>0</v>
      </c>
      <c r="AC30" s="638"/>
      <c r="AD30" s="43"/>
      <c r="AE30" s="52"/>
      <c r="AF30" s="111"/>
      <c r="AG30" s="131"/>
      <c r="AH30" s="97"/>
    </row>
    <row r="31" spans="1:34" s="17" customFormat="1" ht="18" customHeight="1" thickBot="1" thickTop="1">
      <c r="A31" s="623"/>
      <c r="B31" s="43" t="s">
        <v>98</v>
      </c>
      <c r="C31" s="210">
        <v>14.4</v>
      </c>
      <c r="D31" s="111"/>
      <c r="E31" s="91">
        <f t="shared" si="2"/>
        <v>0</v>
      </c>
      <c r="G31" s="649"/>
      <c r="H31" s="43"/>
      <c r="I31" s="75"/>
      <c r="J31" s="135"/>
      <c r="K31" s="20">
        <f t="shared" si="3"/>
        <v>0</v>
      </c>
      <c r="M31" s="670"/>
      <c r="N31" s="43"/>
      <c r="O31" s="53"/>
      <c r="P31" s="53"/>
      <c r="Q31" s="40"/>
      <c r="R31" s="131"/>
      <c r="S31" s="87">
        <f t="shared" si="1"/>
        <v>0</v>
      </c>
      <c r="T31" s="69"/>
      <c r="U31" s="649"/>
      <c r="V31" s="43"/>
      <c r="W31" s="50"/>
      <c r="X31" s="50"/>
      <c r="Y31" s="122"/>
      <c r="Z31" s="131"/>
      <c r="AA31" s="87">
        <f t="shared" si="4"/>
        <v>0</v>
      </c>
      <c r="AC31" s="639"/>
      <c r="AD31" s="169"/>
      <c r="AE31" s="51"/>
      <c r="AF31" s="620"/>
      <c r="AG31" s="621"/>
      <c r="AH31" s="170"/>
    </row>
    <row r="32" spans="1:34" s="17" customFormat="1" ht="18" customHeight="1" thickBot="1" thickTop="1">
      <c r="A32" s="623"/>
      <c r="B32" s="169" t="s">
        <v>71</v>
      </c>
      <c r="C32" s="51"/>
      <c r="D32" s="620" t="s">
        <v>76</v>
      </c>
      <c r="E32" s="621"/>
      <c r="G32" s="649"/>
      <c r="H32" s="43"/>
      <c r="I32" s="75"/>
      <c r="J32" s="135"/>
      <c r="K32" s="20">
        <f t="shared" si="3"/>
        <v>0</v>
      </c>
      <c r="M32" s="671"/>
      <c r="N32" s="149"/>
      <c r="O32" s="121"/>
      <c r="P32" s="121"/>
      <c r="Q32" s="73"/>
      <c r="R32" s="133"/>
      <c r="S32" s="88">
        <f t="shared" si="1"/>
        <v>0</v>
      </c>
      <c r="T32" s="69"/>
      <c r="U32" s="649"/>
      <c r="V32" s="161"/>
      <c r="W32" s="50"/>
      <c r="X32" s="50"/>
      <c r="Y32" s="123"/>
      <c r="Z32" s="131"/>
      <c r="AA32" s="87">
        <f t="shared" si="4"/>
        <v>0</v>
      </c>
      <c r="AC32" s="622"/>
      <c r="AD32" s="192"/>
      <c r="AE32" s="181"/>
      <c r="AF32" s="15"/>
      <c r="AG32" s="130"/>
      <c r="AH32" s="193"/>
    </row>
    <row r="33" spans="1:34" s="17" customFormat="1" ht="18" customHeight="1" thickTop="1">
      <c r="A33" s="635" t="s">
        <v>197</v>
      </c>
      <c r="B33" s="57" t="s">
        <v>127</v>
      </c>
      <c r="C33" s="209">
        <v>2.1</v>
      </c>
      <c r="D33" s="84"/>
      <c r="E33" s="91">
        <f t="shared" si="2"/>
        <v>0</v>
      </c>
      <c r="G33" s="649"/>
      <c r="H33" s="62"/>
      <c r="I33" s="199"/>
      <c r="J33" s="200"/>
      <c r="K33" s="113">
        <f t="shared" si="3"/>
        <v>0</v>
      </c>
      <c r="M33" s="648"/>
      <c r="N33" s="48"/>
      <c r="O33" s="148"/>
      <c r="P33" s="148"/>
      <c r="Q33" s="150"/>
      <c r="R33" s="134"/>
      <c r="S33" s="91">
        <f t="shared" si="1"/>
        <v>0</v>
      </c>
      <c r="T33" s="69"/>
      <c r="U33" s="649"/>
      <c r="V33" s="161"/>
      <c r="W33" s="50"/>
      <c r="X33" s="50"/>
      <c r="Y33" s="122"/>
      <c r="Z33" s="131"/>
      <c r="AA33" s="87">
        <f t="shared" si="4"/>
        <v>0</v>
      </c>
      <c r="AC33" s="623"/>
      <c r="AD33" s="43"/>
      <c r="AE33" s="52"/>
      <c r="AF33" s="19"/>
      <c r="AG33" s="134"/>
      <c r="AH33" s="96"/>
    </row>
    <row r="34" spans="1:34" s="17" customFormat="1" ht="18" customHeight="1">
      <c r="A34" s="623"/>
      <c r="B34" s="43" t="s">
        <v>99</v>
      </c>
      <c r="C34" s="214">
        <v>2.8</v>
      </c>
      <c r="D34" s="19"/>
      <c r="E34" s="91">
        <f t="shared" si="2"/>
        <v>0</v>
      </c>
      <c r="G34" s="648"/>
      <c r="H34" s="42"/>
      <c r="I34" s="80"/>
      <c r="J34" s="201"/>
      <c r="K34" s="38">
        <f t="shared" si="3"/>
        <v>0</v>
      </c>
      <c r="M34" s="649"/>
      <c r="N34" s="43"/>
      <c r="O34" s="50"/>
      <c r="P34" s="50"/>
      <c r="Q34" s="151"/>
      <c r="R34" s="131"/>
      <c r="S34" s="87">
        <f t="shared" si="1"/>
        <v>0</v>
      </c>
      <c r="T34" s="69"/>
      <c r="U34" s="649"/>
      <c r="V34" s="161"/>
      <c r="W34" s="50"/>
      <c r="X34" s="50"/>
      <c r="Y34" s="122"/>
      <c r="Z34" s="131"/>
      <c r="AA34" s="87">
        <f t="shared" si="4"/>
        <v>0</v>
      </c>
      <c r="AC34" s="623"/>
      <c r="AD34" s="48"/>
      <c r="AE34" s="112"/>
      <c r="AF34" s="84"/>
      <c r="AG34" s="131"/>
      <c r="AH34" s="94"/>
    </row>
    <row r="35" spans="1:34" s="17" customFormat="1" ht="18" customHeight="1">
      <c r="A35" s="623"/>
      <c r="B35" s="48" t="s">
        <v>100</v>
      </c>
      <c r="C35" s="210">
        <v>3.5</v>
      </c>
      <c r="D35" s="84"/>
      <c r="E35" s="91">
        <f t="shared" si="2"/>
        <v>0</v>
      </c>
      <c r="G35" s="650"/>
      <c r="H35" s="44"/>
      <c r="I35" s="82"/>
      <c r="J35" s="202"/>
      <c r="K35" s="45">
        <f t="shared" si="3"/>
        <v>0</v>
      </c>
      <c r="M35" s="649"/>
      <c r="N35" s="48"/>
      <c r="O35" s="148"/>
      <c r="P35" s="148"/>
      <c r="Q35" s="77"/>
      <c r="R35" s="134"/>
      <c r="S35" s="91">
        <f t="shared" si="1"/>
        <v>0</v>
      </c>
      <c r="T35" s="69"/>
      <c r="U35" s="649"/>
      <c r="V35" s="164"/>
      <c r="W35" s="63"/>
      <c r="X35" s="63"/>
      <c r="Y35" s="124"/>
      <c r="Z35" s="131"/>
      <c r="AA35" s="87">
        <f t="shared" si="4"/>
        <v>0</v>
      </c>
      <c r="AC35" s="623"/>
      <c r="AD35" s="43"/>
      <c r="AE35" s="52"/>
      <c r="AF35" s="19"/>
      <c r="AG35" s="131"/>
      <c r="AH35" s="94"/>
    </row>
    <row r="36" spans="1:34" s="17" customFormat="1" ht="18" customHeight="1" thickBot="1">
      <c r="A36" s="623"/>
      <c r="B36" s="43" t="s">
        <v>101</v>
      </c>
      <c r="C36" s="210">
        <v>4.2</v>
      </c>
      <c r="D36" s="19"/>
      <c r="E36" s="91">
        <f t="shared" si="2"/>
        <v>0</v>
      </c>
      <c r="G36" s="648"/>
      <c r="H36" s="42"/>
      <c r="I36" s="39"/>
      <c r="J36" s="140"/>
      <c r="K36" s="16">
        <f t="shared" si="3"/>
        <v>0</v>
      </c>
      <c r="M36" s="649"/>
      <c r="N36" s="43"/>
      <c r="O36" s="50"/>
      <c r="P36" s="50"/>
      <c r="Q36" s="78"/>
      <c r="R36" s="131"/>
      <c r="S36" s="87">
        <f t="shared" si="1"/>
        <v>0</v>
      </c>
      <c r="T36" s="69"/>
      <c r="U36" s="649"/>
      <c r="V36" s="165"/>
      <c r="W36" s="61"/>
      <c r="X36" s="61"/>
      <c r="Y36" s="122"/>
      <c r="Z36" s="131"/>
      <c r="AA36" s="87">
        <f t="shared" si="4"/>
        <v>0</v>
      </c>
      <c r="AC36" s="623"/>
      <c r="AD36" s="43"/>
      <c r="AE36" s="52"/>
      <c r="AF36" s="19"/>
      <c r="AG36" s="131"/>
      <c r="AH36" s="94"/>
    </row>
    <row r="37" spans="1:34" s="17" customFormat="1" ht="18" customHeight="1" thickBot="1" thickTop="1">
      <c r="A37" s="623"/>
      <c r="B37" s="43" t="s">
        <v>102</v>
      </c>
      <c r="C37" s="210">
        <v>5</v>
      </c>
      <c r="D37" s="19"/>
      <c r="E37" s="91">
        <f t="shared" si="2"/>
        <v>0</v>
      </c>
      <c r="G37" s="649"/>
      <c r="H37" s="43"/>
      <c r="I37" s="40"/>
      <c r="J37" s="135"/>
      <c r="K37" s="101"/>
      <c r="M37" s="649"/>
      <c r="N37" s="62"/>
      <c r="O37" s="63"/>
      <c r="P37" s="63"/>
      <c r="Q37" s="207"/>
      <c r="R37" s="157"/>
      <c r="S37" s="92">
        <f t="shared" si="1"/>
        <v>0</v>
      </c>
      <c r="T37" s="69"/>
      <c r="U37" s="649"/>
      <c r="V37" s="165"/>
      <c r="W37" s="71"/>
      <c r="X37" s="71"/>
      <c r="Y37" s="123"/>
      <c r="Z37" s="144"/>
      <c r="AA37" s="87">
        <f t="shared" si="4"/>
        <v>0</v>
      </c>
      <c r="AC37" s="623"/>
      <c r="AD37" s="109"/>
      <c r="AE37" s="85"/>
      <c r="AF37" s="620"/>
      <c r="AG37" s="621"/>
      <c r="AH37" s="94"/>
    </row>
    <row r="38" spans="1:34" s="17" customFormat="1" ht="18" customHeight="1" thickBot="1" thickTop="1">
      <c r="A38" s="623"/>
      <c r="B38" s="109" t="s">
        <v>71</v>
      </c>
      <c r="C38" s="85"/>
      <c r="D38" s="620" t="s">
        <v>76</v>
      </c>
      <c r="E38" s="621"/>
      <c r="G38" s="649"/>
      <c r="H38" s="43"/>
      <c r="I38" s="40"/>
      <c r="J38" s="135"/>
      <c r="K38" s="20">
        <f aca="true" t="shared" si="5" ref="K38:K55">ROUNDDOWN(J38*I38,0)</f>
        <v>0</v>
      </c>
      <c r="M38" s="649"/>
      <c r="N38" s="62"/>
      <c r="O38" s="50"/>
      <c r="P38" s="50"/>
      <c r="Q38" s="75"/>
      <c r="R38" s="131"/>
      <c r="S38" s="87"/>
      <c r="T38" s="69"/>
      <c r="U38" s="649"/>
      <c r="V38" s="161"/>
      <c r="W38" s="50"/>
      <c r="X38" s="50"/>
      <c r="Y38" s="122"/>
      <c r="Z38" s="131"/>
      <c r="AA38" s="87">
        <f t="shared" si="4"/>
        <v>0</v>
      </c>
      <c r="AC38" s="662"/>
      <c r="AD38" s="100"/>
      <c r="AE38" s="171"/>
      <c r="AF38" s="108"/>
      <c r="AG38" s="146"/>
      <c r="AH38" s="168"/>
    </row>
    <row r="39" spans="1:34" s="17" customFormat="1" ht="18" customHeight="1" thickTop="1">
      <c r="A39" s="636"/>
      <c r="B39" s="44" t="s">
        <v>56</v>
      </c>
      <c r="C39" s="211">
        <v>2</v>
      </c>
      <c r="D39" s="37"/>
      <c r="E39" s="69">
        <f t="shared" si="2"/>
        <v>0</v>
      </c>
      <c r="G39" s="649"/>
      <c r="H39" s="43"/>
      <c r="I39" s="40"/>
      <c r="J39" s="135"/>
      <c r="K39" s="20">
        <f t="shared" si="5"/>
        <v>0</v>
      </c>
      <c r="M39" s="650"/>
      <c r="N39" s="672"/>
      <c r="O39" s="673"/>
      <c r="P39" s="674"/>
      <c r="Q39" s="208"/>
      <c r="R39" s="132"/>
      <c r="S39" s="155"/>
      <c r="T39" s="69"/>
      <c r="U39" s="649"/>
      <c r="V39" s="167"/>
      <c r="W39" s="156"/>
      <c r="X39" s="156"/>
      <c r="Y39" s="124"/>
      <c r="Z39" s="134"/>
      <c r="AA39" s="91">
        <f t="shared" si="4"/>
        <v>0</v>
      </c>
      <c r="AC39" s="675"/>
      <c r="AD39" s="183"/>
      <c r="AE39" s="194"/>
      <c r="AF39" s="184"/>
      <c r="AG39" s="185"/>
      <c r="AH39" s="186"/>
    </row>
    <row r="40" spans="1:34" s="17" customFormat="1" ht="18" customHeight="1">
      <c r="A40" s="635" t="s">
        <v>54</v>
      </c>
      <c r="B40" s="57" t="s">
        <v>198</v>
      </c>
      <c r="C40" s="209">
        <v>2.1</v>
      </c>
      <c r="D40" s="84"/>
      <c r="E40" s="89">
        <f t="shared" si="2"/>
        <v>0</v>
      </c>
      <c r="G40" s="649"/>
      <c r="H40" s="43"/>
      <c r="I40" s="40"/>
      <c r="J40" s="135"/>
      <c r="K40" s="20">
        <f t="shared" si="5"/>
        <v>0</v>
      </c>
      <c r="M40" s="649"/>
      <c r="N40" s="48"/>
      <c r="O40" s="148"/>
      <c r="P40" s="148"/>
      <c r="Q40" s="74"/>
      <c r="R40" s="134"/>
      <c r="S40" s="91">
        <f t="shared" si="1"/>
        <v>0</v>
      </c>
      <c r="T40" s="69"/>
      <c r="U40" s="649"/>
      <c r="V40" s="165"/>
      <c r="W40" s="61"/>
      <c r="X40" s="61"/>
      <c r="Y40" s="122"/>
      <c r="Z40" s="131"/>
      <c r="AA40" s="87">
        <f t="shared" si="4"/>
        <v>0</v>
      </c>
      <c r="AC40" s="676"/>
      <c r="AD40" s="57"/>
      <c r="AE40" s="195"/>
      <c r="AF40" s="172"/>
      <c r="AG40" s="157"/>
      <c r="AH40" s="69"/>
    </row>
    <row r="41" spans="1:34" s="17" customFormat="1" ht="18" customHeight="1">
      <c r="A41" s="623"/>
      <c r="B41" s="43" t="s">
        <v>199</v>
      </c>
      <c r="C41" s="214">
        <v>2.8</v>
      </c>
      <c r="D41" s="19"/>
      <c r="E41" s="91">
        <f t="shared" si="2"/>
        <v>0</v>
      </c>
      <c r="G41" s="650"/>
      <c r="H41" s="44"/>
      <c r="I41" s="73"/>
      <c r="J41" s="202"/>
      <c r="K41" s="45">
        <f t="shared" si="5"/>
        <v>0</v>
      </c>
      <c r="M41" s="649"/>
      <c r="N41" s="43"/>
      <c r="O41" s="50"/>
      <c r="P41" s="50"/>
      <c r="Q41" s="75"/>
      <c r="R41" s="131"/>
      <c r="S41" s="87">
        <f t="shared" si="1"/>
        <v>0</v>
      </c>
      <c r="T41" s="69"/>
      <c r="U41" s="650"/>
      <c r="V41" s="166"/>
      <c r="W41" s="70"/>
      <c r="X41" s="70"/>
      <c r="Y41" s="127"/>
      <c r="Z41" s="132"/>
      <c r="AA41" s="155">
        <f t="shared" si="4"/>
        <v>0</v>
      </c>
      <c r="AC41" s="677"/>
      <c r="AD41" s="44"/>
      <c r="AE41" s="67"/>
      <c r="AF41" s="73"/>
      <c r="AG41" s="133"/>
      <c r="AH41" s="23"/>
    </row>
    <row r="42" spans="1:34" s="17" customFormat="1" ht="18" customHeight="1">
      <c r="A42" s="623"/>
      <c r="B42" s="48" t="s">
        <v>200</v>
      </c>
      <c r="C42" s="210">
        <v>3.5</v>
      </c>
      <c r="D42" s="84"/>
      <c r="E42" s="91">
        <f t="shared" si="2"/>
        <v>0</v>
      </c>
      <c r="G42" s="648"/>
      <c r="H42" s="48"/>
      <c r="I42" s="77"/>
      <c r="J42" s="136"/>
      <c r="K42" s="58">
        <f t="shared" si="5"/>
        <v>0</v>
      </c>
      <c r="M42" s="649"/>
      <c r="N42" s="43"/>
      <c r="O42" s="50"/>
      <c r="P42" s="50"/>
      <c r="Q42" s="75"/>
      <c r="R42" s="131"/>
      <c r="S42" s="87">
        <f t="shared" si="1"/>
        <v>0</v>
      </c>
      <c r="T42" s="69"/>
      <c r="U42" s="648"/>
      <c r="V42" s="174"/>
      <c r="W42" s="175"/>
      <c r="X42" s="175"/>
      <c r="Y42" s="176"/>
      <c r="Z42" s="143"/>
      <c r="AA42" s="90"/>
      <c r="AC42" s="657"/>
      <c r="AD42" s="42"/>
      <c r="AE42" s="181"/>
      <c r="AF42" s="182"/>
      <c r="AG42" s="130"/>
      <c r="AH42" s="16"/>
    </row>
    <row r="43" spans="1:34" s="17" customFormat="1" ht="18" customHeight="1">
      <c r="A43" s="623"/>
      <c r="B43" s="43" t="s">
        <v>201</v>
      </c>
      <c r="C43" s="210">
        <v>4.2</v>
      </c>
      <c r="D43" s="19"/>
      <c r="E43" s="91">
        <f t="shared" si="2"/>
        <v>0</v>
      </c>
      <c r="G43" s="649"/>
      <c r="H43" s="43"/>
      <c r="I43" s="78"/>
      <c r="J43" s="204"/>
      <c r="K43" s="113">
        <f t="shared" si="5"/>
        <v>0</v>
      </c>
      <c r="M43" s="649"/>
      <c r="N43" s="43"/>
      <c r="O43" s="50"/>
      <c r="P43" s="50"/>
      <c r="Q43" s="75"/>
      <c r="R43" s="131"/>
      <c r="S43" s="87">
        <f t="shared" si="1"/>
        <v>0</v>
      </c>
      <c r="T43" s="69"/>
      <c r="U43" s="649"/>
      <c r="V43" s="161"/>
      <c r="W43" s="50"/>
      <c r="X43" s="50"/>
      <c r="Y43" s="40"/>
      <c r="Z43" s="131"/>
      <c r="AA43" s="87"/>
      <c r="AC43" s="658"/>
      <c r="AD43" s="630"/>
      <c r="AE43" s="631"/>
      <c r="AF43" s="86"/>
      <c r="AG43" s="134"/>
      <c r="AH43" s="18"/>
    </row>
    <row r="44" spans="1:34" s="17" customFormat="1" ht="18" customHeight="1" thickBot="1">
      <c r="A44" s="623"/>
      <c r="B44" s="43" t="s">
        <v>202</v>
      </c>
      <c r="C44" s="210">
        <v>5</v>
      </c>
      <c r="D44" s="19"/>
      <c r="E44" s="91">
        <f t="shared" si="2"/>
        <v>0</v>
      </c>
      <c r="G44" s="649"/>
      <c r="H44" s="43"/>
      <c r="I44" s="78"/>
      <c r="J44" s="138"/>
      <c r="K44" s="69">
        <f t="shared" si="5"/>
        <v>0</v>
      </c>
      <c r="M44" s="649"/>
      <c r="N44" s="43"/>
      <c r="O44" s="50"/>
      <c r="P44" s="50"/>
      <c r="Q44" s="75"/>
      <c r="R44" s="131"/>
      <c r="S44" s="87">
        <f t="shared" si="1"/>
        <v>0</v>
      </c>
      <c r="T44" s="69"/>
      <c r="U44" s="650"/>
      <c r="V44" s="173"/>
      <c r="W44" s="154"/>
      <c r="X44" s="154"/>
      <c r="Y44" s="82"/>
      <c r="Z44" s="132"/>
      <c r="AA44" s="155"/>
      <c r="AC44" s="659"/>
      <c r="AD44" s="153"/>
      <c r="AE44" s="179"/>
      <c r="AF44" s="180"/>
      <c r="AG44" s="132"/>
      <c r="AH44" s="45"/>
    </row>
    <row r="45" spans="1:34" s="17" customFormat="1" ht="18" customHeight="1" thickBot="1" thickTop="1">
      <c r="A45" s="623"/>
      <c r="B45" s="109" t="s">
        <v>71</v>
      </c>
      <c r="C45" s="85"/>
      <c r="D45" s="620" t="s">
        <v>76</v>
      </c>
      <c r="E45" s="621"/>
      <c r="G45" s="649"/>
      <c r="H45" s="43"/>
      <c r="I45" s="78"/>
      <c r="J45" s="139"/>
      <c r="K45" s="87">
        <f t="shared" si="5"/>
        <v>0</v>
      </c>
      <c r="M45" s="650"/>
      <c r="N45" s="645"/>
      <c r="O45" s="646"/>
      <c r="P45" s="647"/>
      <c r="Q45" s="73"/>
      <c r="R45" s="133"/>
      <c r="S45" s="88">
        <f t="shared" si="1"/>
        <v>0</v>
      </c>
      <c r="T45" s="69"/>
      <c r="U45" s="648"/>
      <c r="V45" s="177"/>
      <c r="W45" s="64"/>
      <c r="X45" s="64"/>
      <c r="Y45" s="178"/>
      <c r="Z45" s="143"/>
      <c r="AA45" s="90">
        <f aca="true" t="shared" si="6" ref="AA45:AA50">ROUNDDOWN(Z45*Y45,0)</f>
        <v>0</v>
      </c>
      <c r="AC45" s="651" t="s">
        <v>73</v>
      </c>
      <c r="AD45" s="652"/>
      <c r="AE45" s="652"/>
      <c r="AF45" s="652"/>
      <c r="AG45" s="652"/>
      <c r="AH45" s="653"/>
    </row>
    <row r="46" spans="1:34" s="17" customFormat="1" ht="18" customHeight="1" thickTop="1">
      <c r="A46" s="636"/>
      <c r="B46" s="44" t="s">
        <v>56</v>
      </c>
      <c r="C46" s="219">
        <v>2</v>
      </c>
      <c r="D46" s="217"/>
      <c r="E46" s="69">
        <f t="shared" si="2"/>
        <v>0</v>
      </c>
      <c r="G46" s="649"/>
      <c r="H46" s="43"/>
      <c r="I46" s="78"/>
      <c r="J46" s="139"/>
      <c r="K46" s="87">
        <f t="shared" si="5"/>
        <v>0</v>
      </c>
      <c r="M46" s="648"/>
      <c r="N46" s="42"/>
      <c r="O46" s="49"/>
      <c r="P46" s="181"/>
      <c r="Q46" s="40"/>
      <c r="R46" s="130"/>
      <c r="S46" s="89">
        <f t="shared" si="1"/>
        <v>0</v>
      </c>
      <c r="T46" s="69"/>
      <c r="U46" s="649"/>
      <c r="V46" s="43"/>
      <c r="W46" s="50"/>
      <c r="X46" s="50"/>
      <c r="Y46" s="78"/>
      <c r="Z46" s="131"/>
      <c r="AA46" s="87">
        <f t="shared" si="6"/>
        <v>0</v>
      </c>
      <c r="AC46" s="114"/>
      <c r="AD46" s="660"/>
      <c r="AE46" s="660"/>
      <c r="AF46" s="660"/>
      <c r="AG46" s="660"/>
      <c r="AH46" s="58"/>
    </row>
    <row r="47" spans="1:34" s="17" customFormat="1" ht="18" customHeight="1">
      <c r="A47" s="648" t="s">
        <v>210</v>
      </c>
      <c r="B47" s="42" t="s">
        <v>119</v>
      </c>
      <c r="C47" s="72">
        <v>7.3</v>
      </c>
      <c r="D47" s="218"/>
      <c r="E47" s="90">
        <f t="shared" si="2"/>
        <v>0</v>
      </c>
      <c r="G47" s="649"/>
      <c r="H47" s="43"/>
      <c r="I47" s="78"/>
      <c r="J47" s="139"/>
      <c r="K47" s="87">
        <f t="shared" si="5"/>
        <v>0</v>
      </c>
      <c r="M47" s="649"/>
      <c r="N47" s="43"/>
      <c r="O47" s="50"/>
      <c r="P47" s="50"/>
      <c r="Q47" s="83"/>
      <c r="R47" s="131"/>
      <c r="S47" s="87">
        <f t="shared" si="1"/>
        <v>0</v>
      </c>
      <c r="T47" s="69"/>
      <c r="U47" s="649"/>
      <c r="V47" s="43"/>
      <c r="W47" s="50"/>
      <c r="X47" s="50"/>
      <c r="Y47" s="78"/>
      <c r="Z47" s="131"/>
      <c r="AA47" s="87">
        <f t="shared" si="6"/>
        <v>0</v>
      </c>
      <c r="AC47" s="114"/>
      <c r="AD47" s="660"/>
      <c r="AE47" s="660"/>
      <c r="AF47" s="660"/>
      <c r="AG47" s="660"/>
      <c r="AH47" s="661"/>
    </row>
    <row r="48" spans="1:34" s="17" customFormat="1" ht="18" customHeight="1">
      <c r="A48" s="649"/>
      <c r="B48" s="60" t="s">
        <v>131</v>
      </c>
      <c r="C48" s="61"/>
      <c r="D48" s="220"/>
      <c r="E48" s="87">
        <f t="shared" si="2"/>
        <v>0</v>
      </c>
      <c r="G48" s="649"/>
      <c r="H48" s="56"/>
      <c r="I48" s="78"/>
      <c r="J48" s="139"/>
      <c r="K48" s="87">
        <f t="shared" si="5"/>
        <v>0</v>
      </c>
      <c r="M48" s="649"/>
      <c r="N48" s="43"/>
      <c r="O48" s="50"/>
      <c r="P48" s="50"/>
      <c r="Q48" s="40"/>
      <c r="R48" s="131"/>
      <c r="S48" s="87">
        <f t="shared" si="1"/>
        <v>0</v>
      </c>
      <c r="T48" s="69"/>
      <c r="U48" s="649"/>
      <c r="V48" s="43"/>
      <c r="W48" s="50"/>
      <c r="X48" s="50"/>
      <c r="Y48" s="78"/>
      <c r="Z48" s="131"/>
      <c r="AA48" s="87">
        <f t="shared" si="6"/>
        <v>0</v>
      </c>
      <c r="AC48" s="114"/>
      <c r="AD48" s="640"/>
      <c r="AE48" s="640"/>
      <c r="AF48" s="25"/>
      <c r="AG48" s="46"/>
      <c r="AH48" s="58"/>
    </row>
    <row r="49" spans="1:34" s="17" customFormat="1" ht="18" customHeight="1">
      <c r="A49" s="649"/>
      <c r="B49" s="8" t="s">
        <v>219</v>
      </c>
      <c r="C49" s="84">
        <v>3.4</v>
      </c>
      <c r="D49" s="134"/>
      <c r="E49" s="87">
        <f t="shared" si="2"/>
        <v>0</v>
      </c>
      <c r="G49" s="649"/>
      <c r="H49" s="56"/>
      <c r="I49" s="78"/>
      <c r="J49" s="139"/>
      <c r="K49" s="87">
        <f t="shared" si="5"/>
        <v>0</v>
      </c>
      <c r="M49" s="649"/>
      <c r="N49" s="43"/>
      <c r="O49" s="50"/>
      <c r="P49" s="50"/>
      <c r="Q49" s="40"/>
      <c r="R49" s="131"/>
      <c r="S49" s="87">
        <f t="shared" si="1"/>
        <v>0</v>
      </c>
      <c r="T49" s="69"/>
      <c r="U49" s="649"/>
      <c r="V49" s="187"/>
      <c r="W49" s="188"/>
      <c r="X49" s="188"/>
      <c r="Y49" s="189"/>
      <c r="Z49" s="134"/>
      <c r="AA49" s="91">
        <f t="shared" si="6"/>
        <v>0</v>
      </c>
      <c r="AC49" s="114"/>
      <c r="AD49" s="640"/>
      <c r="AE49" s="640"/>
      <c r="AF49" s="25"/>
      <c r="AG49" s="46"/>
      <c r="AH49" s="58"/>
    </row>
    <row r="50" spans="1:34" s="17" customFormat="1" ht="18" customHeight="1">
      <c r="A50" s="650"/>
      <c r="B50" s="8" t="s">
        <v>237</v>
      </c>
      <c r="C50" s="22">
        <v>2</v>
      </c>
      <c r="D50" s="132"/>
      <c r="E50" s="91">
        <f t="shared" si="2"/>
        <v>0</v>
      </c>
      <c r="G50" s="649"/>
      <c r="H50" s="56"/>
      <c r="I50" s="78"/>
      <c r="J50" s="139"/>
      <c r="K50" s="87">
        <f t="shared" si="5"/>
        <v>0</v>
      </c>
      <c r="M50" s="649"/>
      <c r="N50" s="43"/>
      <c r="O50" s="50"/>
      <c r="P50" s="50"/>
      <c r="Q50" s="40"/>
      <c r="R50" s="131"/>
      <c r="S50" s="87">
        <f t="shared" si="1"/>
        <v>0</v>
      </c>
      <c r="T50" s="69"/>
      <c r="U50" s="650"/>
      <c r="V50" s="163"/>
      <c r="W50" s="51"/>
      <c r="X50" s="51"/>
      <c r="Y50" s="73"/>
      <c r="Z50" s="133"/>
      <c r="AA50" s="88">
        <f t="shared" si="6"/>
        <v>0</v>
      </c>
      <c r="AC50" s="114"/>
      <c r="AD50" s="640"/>
      <c r="AE50" s="640"/>
      <c r="AF50" s="25"/>
      <c r="AG50" s="46"/>
      <c r="AH50" s="58"/>
    </row>
    <row r="51" spans="1:34" s="17" customFormat="1" ht="18" customHeight="1">
      <c r="A51" s="196"/>
      <c r="B51" s="14"/>
      <c r="C51" s="15"/>
      <c r="D51" s="134"/>
      <c r="E51" s="90">
        <f t="shared" si="2"/>
        <v>0</v>
      </c>
      <c r="G51" s="649"/>
      <c r="H51" s="56"/>
      <c r="I51" s="78"/>
      <c r="J51" s="139"/>
      <c r="K51" s="87">
        <f t="shared" si="5"/>
        <v>0</v>
      </c>
      <c r="M51" s="649"/>
      <c r="N51" s="43"/>
      <c r="O51" s="50"/>
      <c r="P51" s="50"/>
      <c r="Q51" s="40"/>
      <c r="R51" s="144"/>
      <c r="S51" s="87">
        <f t="shared" si="1"/>
        <v>0</v>
      </c>
      <c r="T51" s="69"/>
      <c r="U51" s="648"/>
      <c r="V51" s="162"/>
      <c r="W51" s="148"/>
      <c r="X51" s="148"/>
      <c r="Y51" s="150"/>
      <c r="Z51" s="134"/>
      <c r="AA51" s="91">
        <f>ROUNDDOWN(Z51*Y51,0)</f>
        <v>0</v>
      </c>
      <c r="AC51" s="114"/>
      <c r="AD51" s="640"/>
      <c r="AE51" s="640"/>
      <c r="AF51" s="25"/>
      <c r="AG51" s="46"/>
      <c r="AH51" s="58"/>
    </row>
    <row r="52" spans="1:34" s="17" customFormat="1" ht="18" customHeight="1">
      <c r="A52" s="197"/>
      <c r="B52" s="7"/>
      <c r="C52" s="19"/>
      <c r="D52" s="134"/>
      <c r="E52" s="87">
        <f t="shared" si="2"/>
        <v>0</v>
      </c>
      <c r="G52" s="649"/>
      <c r="H52" s="56"/>
      <c r="I52" s="78"/>
      <c r="J52" s="139"/>
      <c r="K52" s="87">
        <f t="shared" si="5"/>
        <v>0</v>
      </c>
      <c r="M52" s="649"/>
      <c r="N52" s="43"/>
      <c r="O52" s="50"/>
      <c r="P52" s="50"/>
      <c r="Q52" s="122"/>
      <c r="R52" s="131"/>
      <c r="S52" s="87">
        <f t="shared" si="1"/>
        <v>0</v>
      </c>
      <c r="T52" s="69"/>
      <c r="U52" s="649"/>
      <c r="V52" s="161"/>
      <c r="W52" s="50"/>
      <c r="X52" s="50"/>
      <c r="Y52" s="78"/>
      <c r="Z52" s="131"/>
      <c r="AA52" s="87">
        <f>ROUNDDOWN(Z52*Y52,0)</f>
        <v>0</v>
      </c>
      <c r="AC52" s="114"/>
      <c r="AD52" s="640"/>
      <c r="AE52" s="640"/>
      <c r="AF52" s="25"/>
      <c r="AG52" s="46"/>
      <c r="AH52" s="58"/>
    </row>
    <row r="53" spans="1:34" s="17" customFormat="1" ht="18" customHeight="1" thickBot="1">
      <c r="A53" s="197"/>
      <c r="B53" s="7"/>
      <c r="C53" s="19"/>
      <c r="D53" s="131"/>
      <c r="E53" s="87">
        <f t="shared" si="2"/>
        <v>0</v>
      </c>
      <c r="G53" s="649"/>
      <c r="H53" s="206"/>
      <c r="I53" s="203"/>
      <c r="J53" s="139"/>
      <c r="K53" s="87">
        <f t="shared" si="5"/>
        <v>0</v>
      </c>
      <c r="M53" s="650"/>
      <c r="N53" s="44"/>
      <c r="O53" s="121"/>
      <c r="P53" s="121"/>
      <c r="Q53" s="126"/>
      <c r="R53" s="133"/>
      <c r="S53" s="88">
        <f t="shared" si="1"/>
        <v>0</v>
      </c>
      <c r="T53" s="69"/>
      <c r="U53" s="649"/>
      <c r="V53" s="162"/>
      <c r="W53" s="148"/>
      <c r="X53" s="148"/>
      <c r="Y53" s="81"/>
      <c r="Z53" s="134"/>
      <c r="AA53" s="91">
        <f>ROUNDDOWN(Z53*Y53,0)</f>
        <v>0</v>
      </c>
      <c r="AC53" s="115"/>
      <c r="AD53" s="656"/>
      <c r="AE53" s="656"/>
      <c r="AF53" s="116"/>
      <c r="AG53" s="117"/>
      <c r="AH53" s="118"/>
    </row>
    <row r="54" spans="1:34" s="17" customFormat="1" ht="18" customHeight="1" thickTop="1">
      <c r="A54" s="197"/>
      <c r="B54" s="7"/>
      <c r="C54" s="19"/>
      <c r="D54" s="131"/>
      <c r="E54" s="87">
        <f t="shared" si="2"/>
        <v>0</v>
      </c>
      <c r="G54" s="190"/>
      <c r="H54" s="205"/>
      <c r="I54" s="77"/>
      <c r="J54" s="139"/>
      <c r="K54" s="87">
        <f t="shared" si="5"/>
        <v>0</v>
      </c>
      <c r="M54" s="624"/>
      <c r="N54" s="48"/>
      <c r="O54" s="158"/>
      <c r="P54" s="159"/>
      <c r="Q54" s="124"/>
      <c r="R54" s="160"/>
      <c r="S54" s="91">
        <f t="shared" si="1"/>
        <v>0</v>
      </c>
      <c r="T54" s="69"/>
      <c r="U54" s="649"/>
      <c r="V54" s="161"/>
      <c r="W54" s="50"/>
      <c r="X54" s="50"/>
      <c r="Y54" s="78"/>
      <c r="Z54" s="131"/>
      <c r="AA54" s="87">
        <f>ROUNDDOWN(Z54*Y54,0)</f>
        <v>0</v>
      </c>
      <c r="AC54" s="626" t="s">
        <v>15</v>
      </c>
      <c r="AD54" s="627"/>
      <c r="AE54" s="627"/>
      <c r="AF54" s="641">
        <f>AH57+AA57+S57+K57+E57</f>
        <v>0</v>
      </c>
      <c r="AG54" s="642"/>
      <c r="AH54" s="654" t="s">
        <v>28</v>
      </c>
    </row>
    <row r="55" spans="1:34" s="17" customFormat="1" ht="18" customHeight="1" thickBot="1">
      <c r="A55" s="198"/>
      <c r="B55" s="9"/>
      <c r="C55" s="22"/>
      <c r="D55" s="133"/>
      <c r="E55" s="88">
        <f t="shared" si="2"/>
        <v>0</v>
      </c>
      <c r="G55" s="191"/>
      <c r="H55" s="147"/>
      <c r="I55" s="76"/>
      <c r="J55" s="137"/>
      <c r="K55" s="88">
        <f t="shared" si="5"/>
        <v>0</v>
      </c>
      <c r="M55" s="625"/>
      <c r="N55" s="44"/>
      <c r="O55" s="121"/>
      <c r="P55" s="121"/>
      <c r="Q55" s="126"/>
      <c r="R55" s="145"/>
      <c r="S55" s="88">
        <f t="shared" si="1"/>
        <v>0</v>
      </c>
      <c r="T55" s="69"/>
      <c r="U55" s="650"/>
      <c r="V55" s="153"/>
      <c r="W55" s="154"/>
      <c r="X55" s="154"/>
      <c r="Y55" s="82"/>
      <c r="Z55" s="132"/>
      <c r="AA55" s="155">
        <f>ROUNDDOWN(Z55*Y55,0)</f>
        <v>0</v>
      </c>
      <c r="AC55" s="628"/>
      <c r="AD55" s="629"/>
      <c r="AE55" s="629"/>
      <c r="AF55" s="643"/>
      <c r="AG55" s="644"/>
      <c r="AH55" s="655"/>
    </row>
    <row r="56" spans="1:34" s="17" customFormat="1" ht="11.25" customHeight="1" thickTop="1">
      <c r="A56" s="17" t="s">
        <v>80</v>
      </c>
      <c r="C56" s="24"/>
      <c r="D56" s="46"/>
      <c r="E56" s="26"/>
      <c r="I56" s="27"/>
      <c r="J56" s="46"/>
      <c r="K56" s="26"/>
      <c r="T56" s="26"/>
      <c r="Y56" s="27"/>
      <c r="Z56" s="46"/>
      <c r="AA56" s="26"/>
      <c r="AC56" s="28"/>
      <c r="AD56" s="28"/>
      <c r="AE56" s="28"/>
      <c r="AF56" s="28"/>
      <c r="AG56" s="47"/>
      <c r="AH56" s="29"/>
    </row>
    <row r="57" spans="3:35" s="17" customFormat="1" ht="19.5" customHeight="1">
      <c r="C57" s="24"/>
      <c r="D57" s="33"/>
      <c r="E57" s="26">
        <f>SUM(E6:E56)</f>
        <v>0</v>
      </c>
      <c r="I57" s="27"/>
      <c r="J57" s="33"/>
      <c r="K57" s="26">
        <f>SUM(K6:K55)</f>
        <v>0</v>
      </c>
      <c r="Q57" s="25"/>
      <c r="R57" s="33"/>
      <c r="S57" s="99">
        <f>SUM(S6:S55)</f>
        <v>0</v>
      </c>
      <c r="T57" s="26"/>
      <c r="Y57" s="25"/>
      <c r="Z57" s="33"/>
      <c r="AA57" s="99">
        <f>SUM(AA6:AA56)</f>
        <v>0</v>
      </c>
      <c r="AC57" s="28"/>
      <c r="AD57" s="28"/>
      <c r="AE57" s="28"/>
      <c r="AF57" s="28"/>
      <c r="AG57" s="35"/>
      <c r="AH57" s="99">
        <f>SUM(AH7:AH40)</f>
        <v>0</v>
      </c>
      <c r="AI57" s="98"/>
    </row>
    <row r="58" spans="3:34" s="17" customFormat="1" ht="19.5" customHeight="1">
      <c r="C58" s="24"/>
      <c r="D58" s="33"/>
      <c r="E58" s="26"/>
      <c r="I58" s="27"/>
      <c r="J58" s="33"/>
      <c r="K58" s="26"/>
      <c r="Q58" s="25"/>
      <c r="R58" s="33"/>
      <c r="S58" s="26"/>
      <c r="T58" s="26"/>
      <c r="Y58" s="25"/>
      <c r="Z58" s="33"/>
      <c r="AA58" s="26"/>
      <c r="AC58" s="28"/>
      <c r="AD58" s="28"/>
      <c r="AE58" s="28"/>
      <c r="AF58" s="28"/>
      <c r="AG58" s="35"/>
      <c r="AH58" s="29"/>
    </row>
    <row r="59" spans="3:34" s="17" customFormat="1" ht="19.5" customHeight="1">
      <c r="C59" s="24"/>
      <c r="D59" s="33"/>
      <c r="E59" s="26"/>
      <c r="I59" s="27"/>
      <c r="J59" s="33"/>
      <c r="K59" s="26"/>
      <c r="Q59" s="25"/>
      <c r="R59" s="33"/>
      <c r="S59" s="26"/>
      <c r="T59" s="26"/>
      <c r="Y59" s="25"/>
      <c r="Z59" s="33"/>
      <c r="AA59" s="26"/>
      <c r="AC59" s="28"/>
      <c r="AD59" s="28"/>
      <c r="AE59" s="28"/>
      <c r="AF59" s="28"/>
      <c r="AG59" s="35"/>
      <c r="AH59" s="29"/>
    </row>
    <row r="60" spans="3:34" s="17" customFormat="1" ht="19.5" customHeight="1">
      <c r="C60" s="24"/>
      <c r="D60" s="33"/>
      <c r="E60" s="26"/>
      <c r="I60" s="27"/>
      <c r="J60" s="33"/>
      <c r="K60" s="26"/>
      <c r="Q60" s="25"/>
      <c r="R60" s="33"/>
      <c r="S60" s="26"/>
      <c r="T60" s="26"/>
      <c r="Y60" s="25"/>
      <c r="Z60" s="33"/>
      <c r="AA60" s="26"/>
      <c r="AC60" s="28"/>
      <c r="AD60" s="28"/>
      <c r="AE60" s="28"/>
      <c r="AF60" s="28"/>
      <c r="AG60" s="35"/>
      <c r="AH60" s="29"/>
    </row>
    <row r="61" spans="3:34" s="17" customFormat="1" ht="19.5" customHeight="1">
      <c r="C61" s="24"/>
      <c r="D61" s="33"/>
      <c r="E61" s="26"/>
      <c r="I61" s="27"/>
      <c r="J61" s="33"/>
      <c r="K61" s="26"/>
      <c r="Q61" s="25"/>
      <c r="R61" s="33"/>
      <c r="S61" s="26"/>
      <c r="T61" s="26"/>
      <c r="Y61" s="25"/>
      <c r="Z61" s="33"/>
      <c r="AA61" s="26"/>
      <c r="AC61" s="28"/>
      <c r="AD61" s="28"/>
      <c r="AE61" s="28"/>
      <c r="AF61" s="28"/>
      <c r="AG61" s="35"/>
      <c r="AH61" s="29"/>
    </row>
    <row r="62" spans="3:34" s="17" customFormat="1" ht="19.5" customHeight="1">
      <c r="C62" s="24"/>
      <c r="D62" s="33"/>
      <c r="E62" s="26"/>
      <c r="I62" s="27"/>
      <c r="J62" s="33"/>
      <c r="K62" s="26"/>
      <c r="Q62" s="25"/>
      <c r="R62" s="33"/>
      <c r="S62" s="26"/>
      <c r="T62" s="26"/>
      <c r="Y62" s="25"/>
      <c r="Z62" s="33"/>
      <c r="AA62" s="26"/>
      <c r="AC62" s="28"/>
      <c r="AD62" s="28"/>
      <c r="AE62" s="28"/>
      <c r="AF62" s="28"/>
      <c r="AG62" s="35"/>
      <c r="AH62" s="29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</sheetData>
  <sheetProtection/>
  <mergeCells count="97">
    <mergeCell ref="AF1:AH1"/>
    <mergeCell ref="A2:B2"/>
    <mergeCell ref="C2:D3"/>
    <mergeCell ref="E2:G2"/>
    <mergeCell ref="I2:I3"/>
    <mergeCell ref="J2:K3"/>
    <mergeCell ref="M2:M3"/>
    <mergeCell ref="N2:N3"/>
    <mergeCell ref="R2:U2"/>
    <mergeCell ref="V2:W2"/>
    <mergeCell ref="A47:A50"/>
    <mergeCell ref="AE2:AH2"/>
    <mergeCell ref="A3:B3"/>
    <mergeCell ref="E3:H3"/>
    <mergeCell ref="R3:U3"/>
    <mergeCell ref="V3:W3"/>
    <mergeCell ref="X3:Y3"/>
    <mergeCell ref="Z3:AC3"/>
    <mergeCell ref="AE3:AH3"/>
    <mergeCell ref="O2:O3"/>
    <mergeCell ref="P2:P3"/>
    <mergeCell ref="N5:P5"/>
    <mergeCell ref="V5:X5"/>
    <mergeCell ref="X2:Y2"/>
    <mergeCell ref="Z2:AC2"/>
    <mergeCell ref="M6:M17"/>
    <mergeCell ref="U6:U11"/>
    <mergeCell ref="AC6:AH6"/>
    <mergeCell ref="AC7:AC13"/>
    <mergeCell ref="AD7:AE7"/>
    <mergeCell ref="G24:G33"/>
    <mergeCell ref="V24:X24"/>
    <mergeCell ref="AD8:AE8"/>
    <mergeCell ref="AD9:AE9"/>
    <mergeCell ref="AD10:AE10"/>
    <mergeCell ref="AD11:AE11"/>
    <mergeCell ref="U12:U18"/>
    <mergeCell ref="AD12:AE12"/>
    <mergeCell ref="AC14:AC25"/>
    <mergeCell ref="AD14:AE14"/>
    <mergeCell ref="U29:U41"/>
    <mergeCell ref="U19:U28"/>
    <mergeCell ref="M18:M25"/>
    <mergeCell ref="Y18:Z18"/>
    <mergeCell ref="V19:X19"/>
    <mergeCell ref="V20:X20"/>
    <mergeCell ref="V23:X23"/>
    <mergeCell ref="G34:G35"/>
    <mergeCell ref="G36:G41"/>
    <mergeCell ref="AF37:AG37"/>
    <mergeCell ref="N39:P39"/>
    <mergeCell ref="AC39:AC41"/>
    <mergeCell ref="AF24:AG24"/>
    <mergeCell ref="V25:X25"/>
    <mergeCell ref="M26:M28"/>
    <mergeCell ref="V26:X26"/>
    <mergeCell ref="AC26:AC31"/>
    <mergeCell ref="AD46:AG46"/>
    <mergeCell ref="AD47:AH47"/>
    <mergeCell ref="AF31:AG31"/>
    <mergeCell ref="AC32:AC38"/>
    <mergeCell ref="M33:M39"/>
    <mergeCell ref="V21:X21"/>
    <mergeCell ref="V22:X22"/>
    <mergeCell ref="V27:X27"/>
    <mergeCell ref="V28:X28"/>
    <mergeCell ref="M29:M32"/>
    <mergeCell ref="AH54:AH55"/>
    <mergeCell ref="D38:E38"/>
    <mergeCell ref="U51:U55"/>
    <mergeCell ref="AD51:AE51"/>
    <mergeCell ref="AD52:AE52"/>
    <mergeCell ref="AD53:AE53"/>
    <mergeCell ref="M40:M45"/>
    <mergeCell ref="G42:G53"/>
    <mergeCell ref="U42:U44"/>
    <mergeCell ref="AC42:AC44"/>
    <mergeCell ref="A7:A13"/>
    <mergeCell ref="A14:A25"/>
    <mergeCell ref="AD48:AE48"/>
    <mergeCell ref="AD49:AE49"/>
    <mergeCell ref="AD50:AE50"/>
    <mergeCell ref="AF54:AG55"/>
    <mergeCell ref="N45:P45"/>
    <mergeCell ref="U45:U50"/>
    <mergeCell ref="AC45:AH45"/>
    <mergeCell ref="M46:M53"/>
    <mergeCell ref="D32:E32"/>
    <mergeCell ref="A26:A32"/>
    <mergeCell ref="M54:M55"/>
    <mergeCell ref="AC54:AE55"/>
    <mergeCell ref="AD43:AE43"/>
    <mergeCell ref="A6:E6"/>
    <mergeCell ref="A33:A39"/>
    <mergeCell ref="A40:A46"/>
    <mergeCell ref="D45:E45"/>
    <mergeCell ref="D24:E24"/>
  </mergeCells>
  <dataValidations count="2">
    <dataValidation type="list" allowBlank="1" showInputMessage="1" showErrorMessage="1" sqref="V2:W2">
      <formula1>"　,現場便,朝日機材便"</formula1>
    </dataValidation>
    <dataValidation type="list" allowBlank="1" showInputMessage="1" showErrorMessage="1" sqref="AF24:AG24 AF37:AG37 Y18:Z18 AF31:AG31 D24:E24 D32:E32 D38:E38 D45:E45">
      <formula1>"ヒモとも,ヒモなし"</formula1>
    </dataValidation>
  </dataValidations>
  <printOptions/>
  <pageMargins left="0.5511811023622047" right="0.2362204724409449" top="0.4330708661417323" bottom="0.1968503937007874" header="0.35433070866141736" footer="0.2362204724409449"/>
  <pageSetup horizontalDpi="300" verticalDpi="3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朝日機材株式会社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H_TANIDE</dc:creator>
  <cp:keywords/>
  <dc:description/>
  <cp:lastModifiedBy>WKSTN111</cp:lastModifiedBy>
  <cp:lastPrinted>2022-04-19T00:08:57Z</cp:lastPrinted>
  <dcterms:created xsi:type="dcterms:W3CDTF">2008-01-04T02:36:52Z</dcterms:created>
  <dcterms:modified xsi:type="dcterms:W3CDTF">2022-04-21T00:52:56Z</dcterms:modified>
  <cp:category/>
  <cp:version/>
  <cp:contentType/>
  <cp:contentStatus/>
</cp:coreProperties>
</file>